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Мой ПК\Desktop\стандарты, топливо 2022-2023 годы\2023 год\2 квартал\"/>
    </mc:Choice>
  </mc:AlternateContent>
  <xr:revisionPtr revIDLastSave="0" documentId="8_{8C0A9985-6145-4118-8835-CDD2C7A0D897}" xr6:coauthVersionLast="47" xr6:coauthVersionMax="47" xr10:uidLastSave="{00000000-0000-0000-0000-000000000000}"/>
  <bookViews>
    <workbookView xWindow="-120" yWindow="-120" windowWidth="29040" windowHeight="15225" tabRatio="947" firstSheet="1" activeTab="3" xr2:uid="{00000000-000D-0000-FFFF-FFFF00000000}"/>
  </bookViews>
  <sheets>
    <sheet name="modProv" sheetId="571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3.8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Дифференциация!$E$22:$E$41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Территории!$D$52:$L$52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3.8'!$G$13:$Q$13</definedName>
    <definedName name="CURRENT_DATE">TEHSHEET!$G$17</definedName>
    <definedName name="data_type">TEHSHEET!$M$2:$M$3</definedName>
    <definedName name="DATA_URL">TEHSHEET!$K$11</definedName>
    <definedName name="DESCRIPTION_TERRITORY">REESTR_DS!$B$2:$B$10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3.8'!$2:$2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3.8'!$G:$G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3.8'!$G$9:$Q$9</definedName>
    <definedName name="flagUsedTer_List09">Территории!$P$11:$P$52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REESTR_VED!$B$2:$B$4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REESTR_MO!$A$2:$D$348</definedName>
    <definedName name="list_of_tariff">TEHSHEET!$I$2:$I$3</definedName>
    <definedName name="List00_checkFill">Титульный!$F$7:$F$42</definedName>
    <definedName name="List00_Fill">Титульный!$F$41</definedName>
    <definedName name="List00_Print">Титульный!$G$4:$K$6</definedName>
    <definedName name="List01_CheckC">'Форма 3.8'!$E$11:$Q$17</definedName>
    <definedName name="List01_Name">'Форма 3.8'!$G$8:$Q$8</definedName>
    <definedName name="List01_Num">'Форма 3.8'!$G$1:$Q$1</definedName>
    <definedName name="List01_p1">'Форма 3.8'!$G$11:$Q$11</definedName>
    <definedName name="List01_p2">'Форма 3.8'!$G$12:$Q$12</definedName>
    <definedName name="List01_p3">'Форма 3.8'!$G$13:$Q$13</definedName>
    <definedName name="List01_p4">'Форма 3.8'!$G$3:$Q$3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Дифференциация!$X$20:$X$42</definedName>
    <definedName name="List07_CheckC">Дифференциация!$D$21:$M$41</definedName>
    <definedName name="List07_fieldMarker">Дифференциация!$Y$20:$Y$42</definedName>
    <definedName name="List07_Fill">Дифференциация!$D$43:$F$43</definedName>
    <definedName name="List09_CheckC">Территории!$D$11:$L$52</definedName>
    <definedName name="List09_NameCol">Территории!$K$1:$M$1</definedName>
    <definedName name="List09_REESTR_MO">Территории!$H$11:$L$52</definedName>
    <definedName name="logical">TEHSHEET!$D$2:$D$3</definedName>
    <definedName name="mo_List09">Территории!$K$11:$K$52</definedName>
    <definedName name="MONTH">TEHSHEET!$E$2:$E$13</definedName>
    <definedName name="mr_id">TEHSHEET!$J$2</definedName>
    <definedName name="mr_list">MR_LIST!$A$1</definedName>
    <definedName name="mr_List09">Территории!$H$11:$H$52</definedName>
    <definedName name="mrCopy_List09">Территории!$M$11:$M$52</definedName>
    <definedName name="mrmoCopy_List09">Территории!$R$11:$R$52</definedName>
    <definedName name="note_sct">Дифференциация!$M$21:$M$41</definedName>
    <definedName name="note_ter">Дифференциация!$I$21:$I$41</definedName>
    <definedName name="num_of_cst">Титульный!$F$17</definedName>
    <definedName name="obj_List01_22">'Форма 3.8'!$G:$G</definedName>
    <definedName name="obj_List01_24">'Форма 3.8'!$H:$H</definedName>
    <definedName name="obj_List01_26">'Форма 3.8'!$I:$I</definedName>
    <definedName name="obj_List01_28">'Форма 3.8'!$J:$J</definedName>
    <definedName name="obj_List01_30">'Форма 3.8'!$K:$K</definedName>
    <definedName name="obj_List01_32">'Форма 3.8'!$L:$L</definedName>
    <definedName name="obj_List01_33">'Форма 3.8'!$M:$M</definedName>
    <definedName name="obj_List01_35">'Форма 3.8'!$N:$N</definedName>
    <definedName name="obj_List01_37">'Форма 3.8'!$O:$O</definedName>
    <definedName name="obj_List01_38">'Форма 3.8'!$P:$P</definedName>
    <definedName name="obj_List02_22">'Форма 1.0.1'!$8:$8</definedName>
    <definedName name="obj_List02_24">'Форма 1.0.1'!$20:$20</definedName>
    <definedName name="obj_List02_26">'Форма 1.0.1'!$32:$32</definedName>
    <definedName name="obj_List02_28">'Форма 1.0.1'!$44:$44</definedName>
    <definedName name="obj_List02_30">'Форма 1.0.1'!$56:$56</definedName>
    <definedName name="obj_List02_32">'Форма 1.0.1'!$68:$68</definedName>
    <definedName name="obj_List02_33">'Форма 1.0.1'!$80:$80</definedName>
    <definedName name="obj_List02_35">'Форма 1.0.1'!$92:$92</definedName>
    <definedName name="obj_List02_37">'Форма 1.0.1'!$104:$104</definedName>
    <definedName name="obj_List02_38">'Форма 1.0.1'!$116:$116</definedName>
    <definedName name="org">Титульный!$F$26</definedName>
    <definedName name="Org_Address">Титульный!$F$32:$F$32</definedName>
    <definedName name="ORG_END_DATE">TEHSHEET!$E$17</definedName>
    <definedName name="Org_main">Титульный!$F$33:$F$33</definedName>
    <definedName name="Org_otv_lico">Титульный!$F$36:$F$39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Территории!$C$11:$C$52</definedName>
    <definedName name="pDel_List09_1">Территории!$F$11:$F$52</definedName>
    <definedName name="pDel_List09_2">Территории!$I$11:$I$52</definedName>
    <definedName name="pDelList07_01">Дифференциация!$C$22:$C$42</definedName>
    <definedName name="pDelList07_04">Дифференциация!$G$22:$G$42</definedName>
    <definedName name="pDelList07_05">Дифференциация!$K$22:$K$42</definedName>
    <definedName name="pIns_Comm">Комментарии!$E$13</definedName>
    <definedName name="pIns_List01_1">'Форма 3.8'!$Q$8</definedName>
    <definedName name="pIns_List01_2">'Форма 3.8'!$E$18</definedName>
    <definedName name="pIns_List02">'Форма 1.0.1'!$127:$127</definedName>
    <definedName name="pIns_List03">'Форма 1.0.2'!$E$13</definedName>
    <definedName name="pIns_List04">'Сведения об изменении'!$E$14</definedName>
    <definedName name="pIns_List07_01">Дифференциация!$E$20:$E$42</definedName>
    <definedName name="pIns_List07_04">Дифференциация!$I$20:$I$42</definedName>
    <definedName name="pIns_List07_05">Дифференциация!$M$20:$M$42</definedName>
    <definedName name="pIns_List09_0">Территории!$E$52</definedName>
    <definedName name="QUARTER">TEHSHEET!$F$2:$F$5</definedName>
    <definedName name="REESTR_LINK_RANGE">REESTR_LINK!$A$2:$C$3</definedName>
    <definedName name="REESTR_ORG_RANGE">REESTR_ORG!$A$2:$J$80</definedName>
    <definedName name="REESTR_VED_RANGE">REESTR_VED!$A$2:$B$4</definedName>
    <definedName name="REGION">TEHSHEET!$A$2:$A$87</definedName>
    <definedName name="region_name">Титульный!$F$7</definedName>
    <definedName name="ruk_fio">Титульный!$F$33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Территории!$E$11:$E$52</definedName>
    <definedName name="terCopy_List09">Территории!$Q$11:$Q$52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Дифференциация!$B$20:$B$42</definedName>
    <definedName name="Y_N_List07_02">Дифференциация!$F$20:$F$42</definedName>
    <definedName name="Y_N_List07_05">Дифференциация!$J$20:$J$42</definedName>
    <definedName name="year_list">TEHSHEET!$C$2:$C$9</definedName>
  </definedNames>
  <calcPr calcId="191029"/>
</workbook>
</file>

<file path=xl/calcChain.xml><?xml version="1.0" encoding="utf-8"?>
<calcChain xmlns="http://schemas.openxmlformats.org/spreadsheetml/2006/main">
  <c r="F124" i="569" l="1"/>
  <c r="D124" i="569"/>
  <c r="F120" i="569"/>
  <c r="F112" i="569"/>
  <c r="D112" i="569"/>
  <c r="F108" i="569"/>
  <c r="F100" i="569"/>
  <c r="D100" i="569"/>
  <c r="F96" i="569"/>
  <c r="F88" i="569"/>
  <c r="D88" i="569"/>
  <c r="F84" i="569"/>
  <c r="F76" i="569"/>
  <c r="D76" i="569"/>
  <c r="F72" i="569"/>
  <c r="F64" i="569"/>
  <c r="D64" i="569"/>
  <c r="F60" i="569"/>
  <c r="F52" i="569"/>
  <c r="D52" i="569"/>
  <c r="F48" i="569"/>
  <c r="F40" i="569"/>
  <c r="D40" i="569"/>
  <c r="F36" i="569"/>
  <c r="F28" i="569"/>
  <c r="D28" i="569"/>
  <c r="F24" i="569"/>
  <c r="F16" i="569"/>
  <c r="D16" i="569"/>
  <c r="F12" i="569"/>
  <c r="A31" i="553"/>
  <c r="A32" i="553"/>
  <c r="A33" i="553"/>
  <c r="A34" i="553"/>
  <c r="A35" i="553"/>
  <c r="A36" i="553"/>
  <c r="A37" i="553"/>
  <c r="A38" i="553"/>
  <c r="A39" i="553"/>
  <c r="A40" i="553"/>
  <c r="A41" i="553"/>
  <c r="A42" i="553"/>
  <c r="A43" i="553"/>
  <c r="A44" i="553"/>
  <c r="A45" i="553"/>
  <c r="A46" i="553"/>
  <c r="A47" i="553"/>
  <c r="A48" i="553"/>
  <c r="A49" i="553"/>
  <c r="A50" i="553"/>
  <c r="A51" i="553"/>
  <c r="A52" i="553"/>
  <c r="A53" i="553"/>
  <c r="A54" i="553"/>
  <c r="A55" i="553"/>
  <c r="A56" i="553"/>
  <c r="A57" i="553"/>
  <c r="A58" i="553"/>
  <c r="A59" i="553"/>
  <c r="A60" i="553"/>
  <c r="A61" i="553"/>
  <c r="P15" i="532"/>
  <c r="P10" i="532"/>
  <c r="O15" i="532"/>
  <c r="O10" i="532"/>
  <c r="N15" i="532"/>
  <c r="N10" i="532"/>
  <c r="M15" i="532"/>
  <c r="M10" i="532"/>
  <c r="L15" i="532"/>
  <c r="L10" i="532"/>
  <c r="K15" i="532"/>
  <c r="K10" i="532"/>
  <c r="J15" i="532"/>
  <c r="J10" i="532"/>
  <c r="I15" i="532"/>
  <c r="I10" i="532"/>
  <c r="H15" i="532"/>
  <c r="H10" i="532"/>
  <c r="A30" i="553"/>
  <c r="A29" i="553"/>
  <c r="A28" i="553"/>
  <c r="A27" i="553"/>
  <c r="A26" i="553"/>
  <c r="A25" i="553"/>
  <c r="A24" i="553"/>
  <c r="A23" i="553"/>
  <c r="A22" i="553"/>
  <c r="A21" i="553"/>
  <c r="A20" i="553"/>
  <c r="A19" i="553"/>
  <c r="A18" i="553"/>
  <c r="A17" i="553"/>
  <c r="A16" i="553"/>
  <c r="A15" i="553"/>
  <c r="A14" i="553"/>
  <c r="A13" i="553"/>
  <c r="A12" i="553"/>
  <c r="R49" i="566"/>
  <c r="R48" i="566"/>
  <c r="A11" i="553"/>
  <c r="R47" i="566"/>
  <c r="P47" i="566" a="1"/>
  <c r="P47" i="566" s="1"/>
  <c r="R44" i="566"/>
  <c r="R43" i="566"/>
  <c r="A10" i="553"/>
  <c r="R42" i="566"/>
  <c r="P42" i="566" a="1"/>
  <c r="P42" i="566" s="1"/>
  <c r="R39" i="566"/>
  <c r="R38" i="566"/>
  <c r="A9" i="553"/>
  <c r="R37" i="566"/>
  <c r="P37" i="566" a="1"/>
  <c r="P37" i="566" s="1"/>
  <c r="R34" i="566"/>
  <c r="R33" i="566"/>
  <c r="A8" i="553"/>
  <c r="R32" i="566"/>
  <c r="P32" i="566" a="1"/>
  <c r="P32" i="566" s="1"/>
  <c r="R29" i="566"/>
  <c r="R28" i="566"/>
  <c r="A7" i="553"/>
  <c r="R27" i="566"/>
  <c r="P27" i="566" a="1"/>
  <c r="P27" i="566" s="1"/>
  <c r="R24" i="566"/>
  <c r="R23" i="566"/>
  <c r="A6" i="553"/>
  <c r="R22" i="566"/>
  <c r="P22" i="566" a="1"/>
  <c r="P22" i="566" s="1"/>
  <c r="R19" i="566"/>
  <c r="R18" i="566"/>
  <c r="A5" i="553"/>
  <c r="R17" i="566"/>
  <c r="P17" i="566" a="1"/>
  <c r="P17" i="566" s="1"/>
  <c r="R14" i="566"/>
  <c r="R13" i="566"/>
  <c r="A4" i="553"/>
  <c r="R12" i="566"/>
  <c r="P12" i="566" a="1"/>
  <c r="P12" i="566" s="1"/>
  <c r="M49" i="566"/>
  <c r="M48" i="566"/>
  <c r="M47" i="566"/>
  <c r="M44" i="566"/>
  <c r="M43" i="566"/>
  <c r="M42" i="566"/>
  <c r="M39" i="566"/>
  <c r="M38" i="566"/>
  <c r="M37" i="566"/>
  <c r="M34" i="566"/>
  <c r="M33" i="566"/>
  <c r="M32" i="566"/>
  <c r="M29" i="566"/>
  <c r="M28" i="566"/>
  <c r="M27" i="566"/>
  <c r="M24" i="566"/>
  <c r="M23" i="566"/>
  <c r="M22" i="566"/>
  <c r="M19" i="566"/>
  <c r="M18" i="566"/>
  <c r="M17" i="566"/>
  <c r="M14" i="566"/>
  <c r="M13" i="566"/>
  <c r="M12" i="566"/>
  <c r="P15" i="471" l="1" a="1"/>
  <c r="P15" i="471" s="1"/>
  <c r="B3" i="525"/>
  <c r="D4" i="556" l="1"/>
  <c r="B2" i="525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5" i="471"/>
  <c r="M20" i="471"/>
  <c r="M1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685A0227-9190-4AF2-AA38-9F970913F9F6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 shapeId="0" xr:uid="{03BDBF28-FEEA-44F7-9191-8E5E8D256FFD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 shapeId="0" xr:uid="{A3713734-6CF9-4175-903E-DA7A098797B5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44" authorId="0" shapeId="0" xr:uid="{3BD34F83-5FBC-42A8-A796-FDEAF7A1183E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56" authorId="0" shapeId="0" xr:uid="{53CD8F3F-F259-42EE-A2E1-F43616EA44FD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68" authorId="0" shapeId="0" xr:uid="{FAB742C2-1636-4FFE-A06A-AF88E468805E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80" authorId="0" shapeId="0" xr:uid="{A2AA0C72-5E80-4558-97B7-3B07CD2CFFA1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92" authorId="0" shapeId="0" xr:uid="{61A50271-2C27-4629-8E2B-35B8E2A59F04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104" authorId="0" shapeId="0" xr:uid="{EDB6A5F3-CDF0-43EA-9FD0-FDA043FB46E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116" authorId="0" shapeId="0" xr:uid="{3FDBF885-7AA5-4359-B35E-30E4D73EBB27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H8" authorId="0" shapeId="0" xr:uid="{B9AD73CD-9181-42E5-914D-4DFBD02009D2}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I8" authorId="0" shapeId="0" xr:uid="{7450F701-8798-4A46-92CE-BA4E69DCF13B}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J8" authorId="0" shapeId="0" xr:uid="{91A6FF91-C8C8-468D-9AB1-D7D7B8215E4E}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K8" authorId="0" shapeId="0" xr:uid="{C3D46946-4B2D-4D5F-A186-96E2EAF346FE}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L8" authorId="0" shapeId="0" xr:uid="{15D61FE2-016D-465A-8A43-9B527C1A3B1A}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M8" authorId="0" shapeId="0" xr:uid="{9719E5CE-8BF7-4867-B6F0-3A30DA61E1F6}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N8" authorId="0" shapeId="0" xr:uid="{BAB076FF-239D-4DB9-B5A1-1EDA91D2388D}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O8" authorId="0" shapeId="0" xr:uid="{6E6BFD7C-94F6-40BC-9B35-1E03EDDA1D28}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P8" authorId="0" shapeId="0" xr:uid="{67200DE6-DA24-4C31-826F-717A0E889C9A}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1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<sst xmlns="http://schemas.openxmlformats.org/spreadsheetml/2006/main" count="2673" uniqueCount="1365">
  <si>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</si>
  <si>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</si>
  <si>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</si>
  <si>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</si>
  <si>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</si>
  <si>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</si>
  <si>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</si>
  <si>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</si>
  <si>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</si>
  <si>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</si>
  <si>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</si>
  <si>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</si>
  <si>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</si>
  <si>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</si>
  <si>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</si>
  <si>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</si>
  <si>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</si>
  <si>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</si>
  <si>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</si>
  <si>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</si>
  <si>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</si>
  <si>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</si>
  <si>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</si>
  <si>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</si>
  <si>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</si>
  <si>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</si>
  <si>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</si>
  <si>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</si>
  <si>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</si>
  <si>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</si>
  <si>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</si>
  <si>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</si>
  <si>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</si>
  <si>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</si>
  <si>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</si>
  <si>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</si>
  <si>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</si>
  <si>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</si>
  <si>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</si>
  <si>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</si>
  <si>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</si>
  <si>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</si>
  <si>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</si>
  <si>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</si>
  <si>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</si>
  <si>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</si>
  <si>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</si>
  <si>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</si>
  <si>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</si>
  <si>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</si>
  <si>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</si>
  <si>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</si>
  <si>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</si>
  <si>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</si>
  <si>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</si>
  <si>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</si>
  <si>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</si>
  <si>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</si>
  <si>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</si>
  <si>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</si>
  <si>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</si>
  <si>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</si>
  <si>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</si>
  <si>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</si>
  <si>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</si>
  <si>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</si>
  <si>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</si>
  <si>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</si>
  <si>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</si>
  <si>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</si>
  <si>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</si>
  <si>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</si>
  <si>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</si>
  <si>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</si>
  <si>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</si>
  <si>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</si>
  <si>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</si>
  <si>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</si>
  <si>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</si>
  <si>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</si>
  <si>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</si>
  <si>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</si>
  <si>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</si>
  <si>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</si>
  <si>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</si>
  <si>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</si>
  <si>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</si>
  <si>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</si>
  <si>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</si>
  <si>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</si>
  <si>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</si>
  <si>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</si>
  <si>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</si>
  <si>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</si>
  <si>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</si>
  <si>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</si>
  <si>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</si>
  <si>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</si>
  <si>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</si>
  <si>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</si>
  <si>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</si>
  <si>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</si>
  <si>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</si>
  <si>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</si>
  <si>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</si>
  <si>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</si>
  <si>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</si>
  <si>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</si>
  <si>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</si>
  <si>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</si>
  <si>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</si>
  <si>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</si>
  <si>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</si>
  <si>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</si>
  <si>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</si>
  <si>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</si>
  <si>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</si>
  <si>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</si>
  <si>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</si>
  <si>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</si>
  <si>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</si>
  <si>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</si>
  <si>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</si>
  <si>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</si>
  <si>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</si>
  <si>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</si>
  <si>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</si>
  <si>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</si>
  <si>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</si>
  <si>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</si>
  <si>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</si>
  <si>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</si>
  <si>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</si>
  <si>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</si>
  <si>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</si>
  <si>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</si>
  <si>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</si>
  <si>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</si>
  <si>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</si>
  <si>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</si>
  <si>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</si>
  <si>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</si>
  <si>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</si>
  <si>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</si>
  <si>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</si>
  <si>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</si>
  <si>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</si>
  <si>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</si>
  <si>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</si>
  <si>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</si>
  <si>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</si>
  <si>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</si>
  <si>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</si>
  <si>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</si>
  <si>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</si>
  <si>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</si>
  <si>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</si>
  <si>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</si>
  <si>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</si>
  <si>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</si>
  <si>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</si>
  <si>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</si>
  <si>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</si>
  <si>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</si>
  <si>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</si>
  <si>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</si>
  <si>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</si>
  <si>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</si>
  <si>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</si>
  <si>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</si>
  <si>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</si>
  <si>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</si>
  <si>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</si>
  <si>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</si>
  <si>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</si>
  <si>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</si>
  <si>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</si>
  <si>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</si>
  <si>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</si>
  <si>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</si>
  <si>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</si>
  <si>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</si>
  <si>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</si>
  <si>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</si>
  <si>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</si>
  <si>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</si>
  <si>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</si>
  <si>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</si>
  <si>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</si>
  <si>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</si>
  <si>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</si>
  <si>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</si>
  <si>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</si>
  <si>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</si>
  <si>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</si>
  <si>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</si>
  <si>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</si>
  <si>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</si>
  <si>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</si>
  <si>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</si>
  <si>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</si>
  <si>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</si>
  <si>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</si>
  <si>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</si>
  <si>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</si>
  <si>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</si>
  <si>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</si>
  <si>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</si>
  <si>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</si>
  <si>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</si>
  <si>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</si>
  <si>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</si>
  <si>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</si>
  <si>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</si>
  <si>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</si>
  <si>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</si>
  <si>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</si>
  <si>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</si>
  <si>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</si>
  <si>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</si>
  <si>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</si>
  <si>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</si>
  <si>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</si>
  <si>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</si>
  <si>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</si>
  <si>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</si>
  <si>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</si>
  <si>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</si>
  <si>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</si>
  <si>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</si>
  <si>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</si>
  <si>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</si>
  <si>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</si>
  <si>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</si>
  <si>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</si>
  <si>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</si>
  <si>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</si>
  <si>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</si>
  <si>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</si>
  <si>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</si>
  <si>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</si>
  <si>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</si>
  <si>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</si>
  <si>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</si>
  <si>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</si>
  <si>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</si>
  <si>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</si>
  <si>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</si>
  <si>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</si>
  <si>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</si>
  <si>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</si>
  <si>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</si>
  <si>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</si>
  <si>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</si>
  <si>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</si>
  <si>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</si>
  <si>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</si>
  <si>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</si>
  <si>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</si>
  <si>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</si>
  <si>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</si>
  <si>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</si>
  <si>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</si>
  <si>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</si>
  <si>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</si>
  <si>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</si>
  <si>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</si>
  <si>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</si>
  <si>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</si>
  <si>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</si>
  <si>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</si>
  <si>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</si>
  <si>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</si>
  <si>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</si>
  <si>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</si>
  <si>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</si>
  <si>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</si>
  <si>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</si>
  <si>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</si>
  <si>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</si>
  <si>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</si>
  <si>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</si>
  <si>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</si>
  <si>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</si>
  <si>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</si>
  <si>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</si>
  <si>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</si>
  <si>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</si>
  <si>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</si>
  <si>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</si>
  <si>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</si>
  <si>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</si>
  <si>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</si>
  <si>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</si>
  <si>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</si>
  <si>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</si>
  <si>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</si>
  <si>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</si>
  <si>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</si>
  <si>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</si>
  <si>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</si>
  <si>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</si>
  <si>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</si>
  <si>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</si>
  <si>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</si>
  <si>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</si>
  <si>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</si>
  <si>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</si>
  <si>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</si>
  <si>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</si>
  <si>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</si>
  <si>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</si>
  <si>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</si>
  <si>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</si>
  <si>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</si>
  <si>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</si>
  <si>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</si>
  <si>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</si>
  <si>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</si>
  <si>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</si>
  <si>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</si>
  <si>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</si>
  <si>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</si>
  <si>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</si>
  <si>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</si>
  <si>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</si>
  <si>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</si>
  <si>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</si>
  <si>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</si>
  <si>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</si>
  <si>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</si>
  <si>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</si>
  <si>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</si>
  <si>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</si>
  <si>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</si>
  <si>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</si>
  <si>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</si>
  <si>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централизованной системы водоотведения в течение квартала, в том числе: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</si>
  <si>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</si>
  <si>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</si>
  <si>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</si>
  <si>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</si>
  <si>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</si>
  <si>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</si>
  <si>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водоотведения</t>
  </si>
  <si>
    <t>Форма 3.8</t>
  </si>
  <si>
    <t>FAS.JKH.OPEN.INFO.QUARTER.VO</t>
  </si>
  <si>
    <t>ВО</t>
  </si>
  <si>
    <t>VO</t>
  </si>
  <si>
    <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</si>
  <si>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Проверка доступных обновлений...</t>
  </si>
  <si>
    <t>Нет доступных обновлений для отчёта с кодом FAS.JKH.OPEN.INFO.QUARTER.VO!</t>
  </si>
  <si>
    <t>13.07.2023</t>
  </si>
  <si>
    <t>https://portal.eias.ru/Portal/DownloadPage.aspx?type=12&amp;guid=????????-????-????-????-????????????</t>
  </si>
  <si>
    <t>https://eias.fstrf.ru/disclo/get_file?p_guid=????????-????-????-????-????????????</t>
  </si>
  <si>
    <t>Водоотведение</t>
  </si>
  <si>
    <t>Транспортировка</t>
  </si>
  <si>
    <t>Подключение (технологическое присоединение) к централизованной системе водоотведения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</si>
  <si>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</si>
  <si>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</si>
  <si>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</si>
  <si>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</si>
  <si>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</si>
  <si>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</si>
  <si>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</si>
  <si>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</si>
  <si>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2594</t>
  </si>
  <si>
    <t>31526383</t>
  </si>
  <si>
    <t>"Теткинское МУП ЖКХ"</t>
  </si>
  <si>
    <t>4603009064</t>
  </si>
  <si>
    <t>460301001</t>
  </si>
  <si>
    <t>31408462</t>
  </si>
  <si>
    <t>АДМИНИСТРАЦИЯ СЕЛЕКЦИОННОГО СЕЛЬСОВЕТА ЛЬГОВСКОГО РАЙОНА</t>
  </si>
  <si>
    <t>4613001184</t>
  </si>
  <si>
    <t>461301001</t>
  </si>
  <si>
    <t>26599727</t>
  </si>
  <si>
    <t>АНО "Водоснабжение Советского сельсовета"</t>
  </si>
  <si>
    <t>4621004333</t>
  </si>
  <si>
    <t>462101001</t>
  </si>
  <si>
    <t>26599751</t>
  </si>
  <si>
    <t>АНО "Водоснабжение с. Усланка"</t>
  </si>
  <si>
    <t>4616007508</t>
  </si>
  <si>
    <t>461601001</t>
  </si>
  <si>
    <t>26519767</t>
  </si>
  <si>
    <t>АО "Квадра" (филиал "Курская генерация")</t>
  </si>
  <si>
    <t>6829012680</t>
  </si>
  <si>
    <t>463243001</t>
  </si>
  <si>
    <t>26506537</t>
  </si>
  <si>
    <t>АО "Концерн Росэнергоатом" (филиал "Курская атомная станция")</t>
  </si>
  <si>
    <t>7721632827</t>
  </si>
  <si>
    <t>463443001</t>
  </si>
  <si>
    <t>31226876</t>
  </si>
  <si>
    <t>АО "Курская строительная компания "Новый курс"</t>
  </si>
  <si>
    <t>4629043694</t>
  </si>
  <si>
    <t>463201001</t>
  </si>
  <si>
    <t>02-08-2018 00:00:00</t>
  </si>
  <si>
    <t>28068074</t>
  </si>
  <si>
    <t>АО "Курскоблводоканал"</t>
  </si>
  <si>
    <t>4632165780</t>
  </si>
  <si>
    <t>31412878</t>
  </si>
  <si>
    <t>АО "Михайловский ГОК  им. А.В. Варичева"</t>
  </si>
  <si>
    <t>4633001577</t>
  </si>
  <si>
    <t>997550001</t>
  </si>
  <si>
    <t>20-03-2020 00:00:00</t>
  </si>
  <si>
    <t>26357430</t>
  </si>
  <si>
    <t>АО "Сахарный комбинат Льговский"</t>
  </si>
  <si>
    <t>4613005502</t>
  </si>
  <si>
    <t>26598017</t>
  </si>
  <si>
    <t>АО "Суджанский маслодельный комбинат"</t>
  </si>
  <si>
    <t>4623000045</t>
  </si>
  <si>
    <t>462301001</t>
  </si>
  <si>
    <t>31256635</t>
  </si>
  <si>
    <t>Администрация Железногорского района Курской области</t>
  </si>
  <si>
    <t>4633017538</t>
  </si>
  <si>
    <t>463301001</t>
  </si>
  <si>
    <t>26520355</t>
  </si>
  <si>
    <t>Брянский территориальный участок Московской дирекции по тепловодоснабжению – структурного подразделения Центральной дирекции по тепловодоснабжению – филиала ОАО «РЖД»</t>
  </si>
  <si>
    <t>7708503727</t>
  </si>
  <si>
    <t>463201002</t>
  </si>
  <si>
    <t>28146382</t>
  </si>
  <si>
    <t>ЗАО "ЕПТК"</t>
  </si>
  <si>
    <t>7721012037</t>
  </si>
  <si>
    <t>770501001</t>
  </si>
  <si>
    <t>31651696</t>
  </si>
  <si>
    <t>ИП Рустем Мансур Исмаилович</t>
  </si>
  <si>
    <t>461109152080</t>
  </si>
  <si>
    <t>отсутствует</t>
  </si>
  <si>
    <t>26600146</t>
  </si>
  <si>
    <t>ИП Солгалов Ю.В.</t>
  </si>
  <si>
    <t>461900035649</t>
  </si>
  <si>
    <t>31281144</t>
  </si>
  <si>
    <t>МАУ "Марьинское ЖКХ"</t>
  </si>
  <si>
    <t>4620014226</t>
  </si>
  <si>
    <t>462001001</t>
  </si>
  <si>
    <t>01-01-2019 00:00:00</t>
  </si>
  <si>
    <t>28254492</t>
  </si>
  <si>
    <t>МБУ "ОХО" поселка Медвенка</t>
  </si>
  <si>
    <t>4615007054</t>
  </si>
  <si>
    <t>461501001</t>
  </si>
  <si>
    <t>27784674</t>
  </si>
  <si>
    <t>МП "Водоканал"</t>
  </si>
  <si>
    <t>4605006372</t>
  </si>
  <si>
    <t>460501001</t>
  </si>
  <si>
    <t>05-05-2012 00:00:00</t>
  </si>
  <si>
    <t>31411333</t>
  </si>
  <si>
    <t>МУНИЦИПАЛЬНОЕ КАЗЕННОЕ ПРЕДПРИЯТИЕ "РЫЛЬСКИЕ КОММУНАЛЬНЫЕ СЕТИ" МУНИЦИПАЛЬНОГО ОБРАЗОВАНИЯ "ГОРОД РЫЛЬСК" РЫЛЬСКОГО РАЙОНА КУРСКОЙ ОБЛАСТИ</t>
  </si>
  <si>
    <t>4620014931</t>
  </si>
  <si>
    <t>26373204</t>
  </si>
  <si>
    <t>МУП  "Водопроводного и жилищного-коммунального хозяйства" село Замостье при М.О."Замостянский сельсовет"</t>
  </si>
  <si>
    <t>4623005710</t>
  </si>
  <si>
    <t>26373209</t>
  </si>
  <si>
    <t>МУП "Водоканал-сервис"</t>
  </si>
  <si>
    <t>4627002389</t>
  </si>
  <si>
    <t>462701001</t>
  </si>
  <si>
    <t>26380385</t>
  </si>
  <si>
    <t>МУП "Горводоканал"</t>
  </si>
  <si>
    <t>4633002429</t>
  </si>
  <si>
    <t>26357464</t>
  </si>
  <si>
    <t>МУП "Городские тепловые сети" МО  "город Курчатов"</t>
  </si>
  <si>
    <t>4634002573</t>
  </si>
  <si>
    <t>463401001</t>
  </si>
  <si>
    <t>26373220</t>
  </si>
  <si>
    <t>МУП "Дружненское ЖКХ"</t>
  </si>
  <si>
    <t>4634009201</t>
  </si>
  <si>
    <t>31424011</t>
  </si>
  <si>
    <t>МУП "ЖКХ Магнитный"</t>
  </si>
  <si>
    <t>4633039073</t>
  </si>
  <si>
    <t>31256178</t>
  </si>
  <si>
    <t>МУП "ЖКХ п. Олымский"</t>
  </si>
  <si>
    <t>4608006564</t>
  </si>
  <si>
    <t>460801001</t>
  </si>
  <si>
    <t>05-08-2018 00:00:00</t>
  </si>
  <si>
    <t>28068061</t>
  </si>
  <si>
    <t>МУП "Жилкомсерис п. Поныри"</t>
  </si>
  <si>
    <t>4618003594</t>
  </si>
  <si>
    <t>461801001</t>
  </si>
  <si>
    <t>26373218</t>
  </si>
  <si>
    <t>МУП "Иванинское ЖКХ"</t>
  </si>
  <si>
    <t>4634008455</t>
  </si>
  <si>
    <t>28940776</t>
  </si>
  <si>
    <t>МУП "Калиновское ЖКХ" Администрации Хомутовского района Курской области</t>
  </si>
  <si>
    <t>4626003774</t>
  </si>
  <si>
    <t>462601001</t>
  </si>
  <si>
    <t>31590534</t>
  </si>
  <si>
    <t>МУП "Коммунальные сети"  Рыльского района</t>
  </si>
  <si>
    <t>4620015050</t>
  </si>
  <si>
    <t>25-02-2022 00:00:00</t>
  </si>
  <si>
    <t>31423981</t>
  </si>
  <si>
    <t>МУП "Комфорт" Курчатовского района</t>
  </si>
  <si>
    <t>4634013399</t>
  </si>
  <si>
    <t>20-01-2020 00:00:00</t>
  </si>
  <si>
    <t>26373211</t>
  </si>
  <si>
    <t>МУП "Курскводоканал"</t>
  </si>
  <si>
    <t>4629026667</t>
  </si>
  <si>
    <t>27980658</t>
  </si>
  <si>
    <t>МУП "Курчатовское районное ЖКХ"</t>
  </si>
  <si>
    <t>4634011426</t>
  </si>
  <si>
    <t>28829517</t>
  </si>
  <si>
    <t>МУП "Кшенское" поселка Кшенский</t>
  </si>
  <si>
    <t>4621009099</t>
  </si>
  <si>
    <t>31253987</t>
  </si>
  <si>
    <t>МУП "Льговское районное ЖКХ"</t>
  </si>
  <si>
    <t>4613006425</t>
  </si>
  <si>
    <t>30838799</t>
  </si>
  <si>
    <t>МУП "РВК"</t>
  </si>
  <si>
    <t>4633038351</t>
  </si>
  <si>
    <t>28967472</t>
  </si>
  <si>
    <t>МУП "Районное коммунальное хозяйство"</t>
  </si>
  <si>
    <t>4633037132</t>
  </si>
  <si>
    <t>31521250</t>
  </si>
  <si>
    <t>МУП "Хомутовское ЖКХ"</t>
  </si>
  <si>
    <t>4626006380</t>
  </si>
  <si>
    <t>19-10-2021 00:00:00</t>
  </si>
  <si>
    <t>26380377</t>
  </si>
  <si>
    <t>МУП ВКХ г. Суджи</t>
  </si>
  <si>
    <t>4623001105</t>
  </si>
  <si>
    <t>28975327</t>
  </si>
  <si>
    <t>МУП ЖКХ "Родник"</t>
  </si>
  <si>
    <t>4611013586</t>
  </si>
  <si>
    <t>461101001</t>
  </si>
  <si>
    <t>31023130</t>
  </si>
  <si>
    <t>МУП КХ "Фатеж"</t>
  </si>
  <si>
    <t>4625006412</t>
  </si>
  <si>
    <t>462501001</t>
  </si>
  <si>
    <t>31459983</t>
  </si>
  <si>
    <t>ООО "ВКЦ"</t>
  </si>
  <si>
    <t>4623007869</t>
  </si>
  <si>
    <t>27783825</t>
  </si>
  <si>
    <t>ООО "Водник"</t>
  </si>
  <si>
    <t>4610003779</t>
  </si>
  <si>
    <t>461001001</t>
  </si>
  <si>
    <t>11-05-2012 00:00:00</t>
  </si>
  <si>
    <t>31508996</t>
  </si>
  <si>
    <t>ООО "ВодоСервис"</t>
  </si>
  <si>
    <t>4633039637</t>
  </si>
  <si>
    <t>31157877</t>
  </si>
  <si>
    <t>463330100</t>
  </si>
  <si>
    <t>26654110</t>
  </si>
  <si>
    <t>ООО "Водозабор"</t>
  </si>
  <si>
    <t>4616008325</t>
  </si>
  <si>
    <t>26598074</t>
  </si>
  <si>
    <t>ООО "Водоканал"</t>
  </si>
  <si>
    <t>4613011390</t>
  </si>
  <si>
    <t>26598654</t>
  </si>
  <si>
    <t>ООО "Водоканал" п. им. К. Либнехта</t>
  </si>
  <si>
    <t>4634009762</t>
  </si>
  <si>
    <t>30910426</t>
  </si>
  <si>
    <t>ООО "ЖКХ Черемисиновского района"</t>
  </si>
  <si>
    <t>4627003248</t>
  </si>
  <si>
    <t>26380369</t>
  </si>
  <si>
    <t>ООО "ЖКХ поселка Прямицыно"</t>
  </si>
  <si>
    <t>4617005180</t>
  </si>
  <si>
    <t>461701001</t>
  </si>
  <si>
    <t>26599373</t>
  </si>
  <si>
    <t>ООО "ЖКХ с. Мантурово"</t>
  </si>
  <si>
    <t>4614004050</t>
  </si>
  <si>
    <t>461401001</t>
  </si>
  <si>
    <t>26599351</t>
  </si>
  <si>
    <t>ООО "ЖКХ с. Сейм"</t>
  </si>
  <si>
    <t>4614004043</t>
  </si>
  <si>
    <t>26600215</t>
  </si>
  <si>
    <t>ООО "Жилищно-коммунальный сервис п. Возы"</t>
  </si>
  <si>
    <t>4618003996</t>
  </si>
  <si>
    <t>28446024</t>
  </si>
  <si>
    <t>ООО "Коммунальщик Плюс"</t>
  </si>
  <si>
    <t>4604005961</t>
  </si>
  <si>
    <t>460401001</t>
  </si>
  <si>
    <t>27549510</t>
  </si>
  <si>
    <t>ООО "Комфорт" г. Железногорск</t>
  </si>
  <si>
    <t>4633022993</t>
  </si>
  <si>
    <t>31477115</t>
  </si>
  <si>
    <t>ООО "Круиз - М"</t>
  </si>
  <si>
    <t>5034043900</t>
  </si>
  <si>
    <t>503401001</t>
  </si>
  <si>
    <t>17-04-2012 00:00:00</t>
  </si>
  <si>
    <t>26357454</t>
  </si>
  <si>
    <t>ООО "Курские Внешние Коммунальные сети"</t>
  </si>
  <si>
    <t>4632033706</t>
  </si>
  <si>
    <t>26406192</t>
  </si>
  <si>
    <t>ООО "Курскхимволокно"</t>
  </si>
  <si>
    <t>7733542991</t>
  </si>
  <si>
    <t>26629630</t>
  </si>
  <si>
    <t>ООО "Промконсервы"</t>
  </si>
  <si>
    <t>7728276053</t>
  </si>
  <si>
    <t>460845004</t>
  </si>
  <si>
    <t>28262863</t>
  </si>
  <si>
    <t>ООО "Санаторий "Моква"</t>
  </si>
  <si>
    <t>4611004126</t>
  </si>
  <si>
    <t>26357417</t>
  </si>
  <si>
    <t>ООО "Свободинский электромеханический завод"</t>
  </si>
  <si>
    <t>4607000231</t>
  </si>
  <si>
    <t>460701001</t>
  </si>
  <si>
    <t>26373203</t>
  </si>
  <si>
    <t>ООО "Солнцевское ЖКХ"</t>
  </si>
  <si>
    <t>4622004495</t>
  </si>
  <si>
    <t>462201001</t>
  </si>
  <si>
    <t>26806402</t>
  </si>
  <si>
    <t>ООО "Теткинское МУП ЖКХ"</t>
  </si>
  <si>
    <t>4603005599</t>
  </si>
  <si>
    <t>31480159</t>
  </si>
  <si>
    <t>ООО "Тимводсервис"</t>
  </si>
  <si>
    <t>4624001764</t>
  </si>
  <si>
    <t>462401001</t>
  </si>
  <si>
    <t>26590820</t>
  </si>
  <si>
    <t>ООО "УК ЖКХ пос. Солнечный"</t>
  </si>
  <si>
    <t>4607005310</t>
  </si>
  <si>
    <t>26373188</t>
  </si>
  <si>
    <t>ООО "УниверсалСтройСервис"</t>
  </si>
  <si>
    <t>4619004209</t>
  </si>
  <si>
    <t>461901001</t>
  </si>
  <si>
    <t>27990413</t>
  </si>
  <si>
    <t>ООО "Фатежское КЭХ"</t>
  </si>
  <si>
    <t>4625005948</t>
  </si>
  <si>
    <t>26806528</t>
  </si>
  <si>
    <t>ООО "Хомутовское ЖКХ"</t>
  </si>
  <si>
    <t>4626003975</t>
  </si>
  <si>
    <t>26541896</t>
  </si>
  <si>
    <t>ООО "Щигровские коммунальные сети"</t>
  </si>
  <si>
    <t>4628006749</t>
  </si>
  <si>
    <t>462801001</t>
  </si>
  <si>
    <t>26520836</t>
  </si>
  <si>
    <t>ООО «НИАГАРА+»</t>
  </si>
  <si>
    <t>4607005286</t>
  </si>
  <si>
    <t>27549574</t>
  </si>
  <si>
    <t>ООО Управляющая компания "Айсберг +"</t>
  </si>
  <si>
    <t>4608005722</t>
  </si>
  <si>
    <t>26546484</t>
  </si>
  <si>
    <t>ООО Управляющая компания "Заказчик Касторное"</t>
  </si>
  <si>
    <t>4608005627</t>
  </si>
  <si>
    <t>30366049</t>
  </si>
  <si>
    <t>ОП "Воронежское" АО "ГУ ЖКХ"</t>
  </si>
  <si>
    <t>5116000922</t>
  </si>
  <si>
    <t>366445001</t>
  </si>
  <si>
    <t>21-10-2015 00:00:00</t>
  </si>
  <si>
    <t>26357457</t>
  </si>
  <si>
    <t>ПАО "Михайловский ГОК"</t>
  </si>
  <si>
    <t>26373189</t>
  </si>
  <si>
    <t>ФГБУ "Санаторий Марьино"</t>
  </si>
  <si>
    <t>4620001192</t>
  </si>
  <si>
    <t>26598650</t>
  </si>
  <si>
    <t>ФКУ ИК-2 УФСИН России по Курской области</t>
  </si>
  <si>
    <t>4629037370</t>
  </si>
  <si>
    <t>462011001</t>
  </si>
  <si>
    <t>26503166</t>
  </si>
  <si>
    <t>ФКУ ИК-3 УФСИН России по Курской области</t>
  </si>
  <si>
    <t>4613004636</t>
  </si>
  <si>
    <t>30941480</t>
  </si>
  <si>
    <t>Филиал ФГБУ "ЦЖКУ" Минобороны России по ЗВО</t>
  </si>
  <si>
    <t>7729314745</t>
  </si>
  <si>
    <t>784243001</t>
  </si>
  <si>
    <t>№</t>
  </si>
  <si>
    <t>Беловский муниципальный район</t>
  </si>
  <si>
    <t>38602000</t>
  </si>
  <si>
    <t>Беличанский сельсовет</t>
  </si>
  <si>
    <t>38602404</t>
  </si>
  <si>
    <t>Беловский сельсовет</t>
  </si>
  <si>
    <t>38602408</t>
  </si>
  <si>
    <t>Бобравский сельсовет</t>
  </si>
  <si>
    <t>38602412</t>
  </si>
  <si>
    <t>Вишневский сельсовет</t>
  </si>
  <si>
    <t>38602416</t>
  </si>
  <si>
    <t>Гирьянский сельсовет</t>
  </si>
  <si>
    <t>38602420</t>
  </si>
  <si>
    <t>Долгобудский сельсовет</t>
  </si>
  <si>
    <t>38602424</t>
  </si>
  <si>
    <t>Ильковский сельсовет</t>
  </si>
  <si>
    <t>38602428</t>
  </si>
  <si>
    <t>Коммунаровский сельсовет</t>
  </si>
  <si>
    <t>38602430</t>
  </si>
  <si>
    <t>Кондратовский сельсовет</t>
  </si>
  <si>
    <t>38602432</t>
  </si>
  <si>
    <t>Корочанский сельсовет</t>
  </si>
  <si>
    <t>38602436</t>
  </si>
  <si>
    <t>Малосолдатский сельсовет</t>
  </si>
  <si>
    <t>38602438</t>
  </si>
  <si>
    <t>Пенский сельсовет</t>
  </si>
  <si>
    <t>38602452</t>
  </si>
  <si>
    <t>Песчанский сельсовет</t>
  </si>
  <si>
    <t>38602454</t>
  </si>
  <si>
    <t>Щеголянский сельсовет</t>
  </si>
  <si>
    <t>38602460</t>
  </si>
  <si>
    <t>Большесолдатский муниципальный район</t>
  </si>
  <si>
    <t>38603000</t>
  </si>
  <si>
    <t>Большесолдатский сельсовет</t>
  </si>
  <si>
    <t>38603403</t>
  </si>
  <si>
    <t>Волоконский сельсовет</t>
  </si>
  <si>
    <t>38603412</t>
  </si>
  <si>
    <t>Любимовский сельсовет</t>
  </si>
  <si>
    <t>38603425</t>
  </si>
  <si>
    <t>Любостанский сельсовет</t>
  </si>
  <si>
    <t>38603427</t>
  </si>
  <si>
    <t>Нижнегридинский сельсовет</t>
  </si>
  <si>
    <t>38603430</t>
  </si>
  <si>
    <t>Саморядовский сельсовет</t>
  </si>
  <si>
    <t>38603451</t>
  </si>
  <si>
    <t>Сторожевский сельсовет</t>
  </si>
  <si>
    <t>38603457</t>
  </si>
  <si>
    <t>Глушковский муниципальный район</t>
  </si>
  <si>
    <t>38604000</t>
  </si>
  <si>
    <t>Алексеевский сельсовет</t>
  </si>
  <si>
    <t>38604404</t>
  </si>
  <si>
    <t>Веселовский сельсовет</t>
  </si>
  <si>
    <t>38604412</t>
  </si>
  <si>
    <t>Званновский сельсовет</t>
  </si>
  <si>
    <t>38604420</t>
  </si>
  <si>
    <t>Карыжский сельсовет</t>
  </si>
  <si>
    <t>38604424</t>
  </si>
  <si>
    <t>Кобыльский сельсовет</t>
  </si>
  <si>
    <t>38604428</t>
  </si>
  <si>
    <t>Коровяковский сельсовет</t>
  </si>
  <si>
    <t>38604432</t>
  </si>
  <si>
    <t>Кульбакинский сельсовет</t>
  </si>
  <si>
    <t>38604436</t>
  </si>
  <si>
    <t>Марковский сельсовет</t>
  </si>
  <si>
    <t>38604440</t>
  </si>
  <si>
    <t>Нижнемордокский сельсовет</t>
  </si>
  <si>
    <t>38604444</t>
  </si>
  <si>
    <t>Попово-Лежачанский сельсовет</t>
  </si>
  <si>
    <t>38604448</t>
  </si>
  <si>
    <t>Сухиновский сельсовет</t>
  </si>
  <si>
    <t>38604456</t>
  </si>
  <si>
    <t>поселок Глушково</t>
  </si>
  <si>
    <t>38604151</t>
  </si>
  <si>
    <t>поселок Теткино</t>
  </si>
  <si>
    <t>38604155</t>
  </si>
  <si>
    <t>Горшеченский муниципальный район</t>
  </si>
  <si>
    <t>38606000</t>
  </si>
  <si>
    <t>Богатыревский сельсовет</t>
  </si>
  <si>
    <t>38606404</t>
  </si>
  <si>
    <t>Быковский сельсовет</t>
  </si>
  <si>
    <t>38606408</t>
  </si>
  <si>
    <t>Знаменский сельсовет</t>
  </si>
  <si>
    <t>38606412</t>
  </si>
  <si>
    <t>Ключевский сельсовет</t>
  </si>
  <si>
    <t>38606416</t>
  </si>
  <si>
    <t>Куньевский сельсовет</t>
  </si>
  <si>
    <t>38606424</t>
  </si>
  <si>
    <t>Нижнеборковский сельсовет</t>
  </si>
  <si>
    <t>38606428</t>
  </si>
  <si>
    <t>Никольский сельсовет</t>
  </si>
  <si>
    <t>38606432</t>
  </si>
  <si>
    <t>Новомеловский сельсовет</t>
  </si>
  <si>
    <t>38606436</t>
  </si>
  <si>
    <t>Солдатский сельсовет</t>
  </si>
  <si>
    <t>38606444</t>
  </si>
  <si>
    <t>Сосновский сельсовет</t>
  </si>
  <si>
    <t>38606448</t>
  </si>
  <si>
    <t>Среднеапоченский сельсовет</t>
  </si>
  <si>
    <t>38606452</t>
  </si>
  <si>
    <t>Старороговский сельсовет</t>
  </si>
  <si>
    <t>38606460</t>
  </si>
  <si>
    <t>Удобенский сельсовет</t>
  </si>
  <si>
    <t>38606468</t>
  </si>
  <si>
    <t>Ясеновский сельсовет</t>
  </si>
  <si>
    <t>38606472</t>
  </si>
  <si>
    <t>поселок Горшечное</t>
  </si>
  <si>
    <t>38606151</t>
  </si>
  <si>
    <t>Дмитриевский муниципальный район</t>
  </si>
  <si>
    <t>38608000</t>
  </si>
  <si>
    <t>Дерюгинский сельсовет</t>
  </si>
  <si>
    <t>38608416</t>
  </si>
  <si>
    <t>Крупецкой сельсовет</t>
  </si>
  <si>
    <t>38608420</t>
  </si>
  <si>
    <t>Новопершинский сельсовет</t>
  </si>
  <si>
    <t>38608432</t>
  </si>
  <si>
    <t>Первоавгустовский сельсовет</t>
  </si>
  <si>
    <t>38608438</t>
  </si>
  <si>
    <t>Поповский сельсовет</t>
  </si>
  <si>
    <t>38608444</t>
  </si>
  <si>
    <t>Почепский сельсовет</t>
  </si>
  <si>
    <t>38608448</t>
  </si>
  <si>
    <t>Старогородский сельсовет</t>
  </si>
  <si>
    <t>38608460</t>
  </si>
  <si>
    <t>город Дмитриев</t>
  </si>
  <si>
    <t>38608101</t>
  </si>
  <si>
    <t>Железногорский муниципальный район</t>
  </si>
  <si>
    <t>38610000</t>
  </si>
  <si>
    <t>Андросовский сельсовет</t>
  </si>
  <si>
    <t>38610404</t>
  </si>
  <si>
    <t>Веретенинский сельсовет</t>
  </si>
  <si>
    <t>38610410</t>
  </si>
  <si>
    <t>Волковский сельсовет</t>
  </si>
  <si>
    <t>38610412</t>
  </si>
  <si>
    <t>Городновский сельсовет</t>
  </si>
  <si>
    <t>38610414</t>
  </si>
  <si>
    <t>Кармановский сельсовет</t>
  </si>
  <si>
    <t>38610428</t>
  </si>
  <si>
    <t>Линецкий сельсовет</t>
  </si>
  <si>
    <t>38610416</t>
  </si>
  <si>
    <t>Михайловский сельсовет</t>
  </si>
  <si>
    <t>38610420</t>
  </si>
  <si>
    <t>Новоандросовский сельсовет</t>
  </si>
  <si>
    <t>38610424</t>
  </si>
  <si>
    <t>Разветьевский сельсовет</t>
  </si>
  <si>
    <t>38610432</t>
  </si>
  <si>
    <t>Рышковский сельсовет</t>
  </si>
  <si>
    <t>38610440</t>
  </si>
  <si>
    <t>Студенокский сельсовет</t>
  </si>
  <si>
    <t>38610446</t>
  </si>
  <si>
    <t>Троицкий сельсовет</t>
  </si>
  <si>
    <t>38610448</t>
  </si>
  <si>
    <t>поселок Магнитный</t>
  </si>
  <si>
    <t>38610160</t>
  </si>
  <si>
    <t>Золотухинский муниципальный район</t>
  </si>
  <si>
    <t>38612000</t>
  </si>
  <si>
    <t>Ануфриевский сельсовет</t>
  </si>
  <si>
    <t>38612404</t>
  </si>
  <si>
    <t>Апальковский сельсовет</t>
  </si>
  <si>
    <t>38612406</t>
  </si>
  <si>
    <t>Будановский сельсовет</t>
  </si>
  <si>
    <t>38612412</t>
  </si>
  <si>
    <t>Дмитриевский сельсовет</t>
  </si>
  <si>
    <t>38612428</t>
  </si>
  <si>
    <t>Донской сельсовет</t>
  </si>
  <si>
    <t>38612432</t>
  </si>
  <si>
    <t>Новоспасский сельсовет</t>
  </si>
  <si>
    <t>38612444</t>
  </si>
  <si>
    <t>Свободинский сельсовет</t>
  </si>
  <si>
    <t>38612456</t>
  </si>
  <si>
    <t>Солнечный сельсовет</t>
  </si>
  <si>
    <t>38612466</t>
  </si>
  <si>
    <t>Тазовский сельсовет</t>
  </si>
  <si>
    <t>38612468</t>
  </si>
  <si>
    <t>поселок Золотухино</t>
  </si>
  <si>
    <t>38612151</t>
  </si>
  <si>
    <t>Касторенский муниципальный район</t>
  </si>
  <si>
    <t>38614000</t>
  </si>
  <si>
    <t>38614408</t>
  </si>
  <si>
    <t>Андреевский сельсовет</t>
  </si>
  <si>
    <t>38614410</t>
  </si>
  <si>
    <t>Верхнеграйворонский сельсовет</t>
  </si>
  <si>
    <t>38614416</t>
  </si>
  <si>
    <t>Егорьевский сельсовет</t>
  </si>
  <si>
    <t>38614428</t>
  </si>
  <si>
    <t>Жерновецкий сельсовет</t>
  </si>
  <si>
    <t>38614432</t>
  </si>
  <si>
    <t>Котовский сельсовет</t>
  </si>
  <si>
    <t>38614436</t>
  </si>
  <si>
    <t>Краснодолинский сельсовет</t>
  </si>
  <si>
    <t>38614440</t>
  </si>
  <si>
    <t>Краснознаменский сельсовет</t>
  </si>
  <si>
    <t>38614444</t>
  </si>
  <si>
    <t>Лачиновский сельсовет</t>
  </si>
  <si>
    <t>38614448</t>
  </si>
  <si>
    <t>Ленинский сельсовет</t>
  </si>
  <si>
    <t>38614452</t>
  </si>
  <si>
    <t>Ореховский сельсовет</t>
  </si>
  <si>
    <t>38614464</t>
  </si>
  <si>
    <t>Семеновский сельсовет</t>
  </si>
  <si>
    <t>38614472</t>
  </si>
  <si>
    <t>Успенский сельсовет</t>
  </si>
  <si>
    <t>38614476</t>
  </si>
  <si>
    <t>поселок Касторное</t>
  </si>
  <si>
    <t>38614151</t>
  </si>
  <si>
    <t>поселок Новокасторное</t>
  </si>
  <si>
    <t>38614153</t>
  </si>
  <si>
    <t>поселок Олымский</t>
  </si>
  <si>
    <t>38614154</t>
  </si>
  <si>
    <t>Конышевский муниципальный район</t>
  </si>
  <si>
    <t>38616000</t>
  </si>
  <si>
    <t>Беляевский сельсовет</t>
  </si>
  <si>
    <t>38616404</t>
  </si>
  <si>
    <t>Ваблинский сельсовет</t>
  </si>
  <si>
    <t>38616408</t>
  </si>
  <si>
    <t>Захарковский сельсовет</t>
  </si>
  <si>
    <t>38616420</t>
  </si>
  <si>
    <t>Малогородьковский сельсовет</t>
  </si>
  <si>
    <t>38616426</t>
  </si>
  <si>
    <t>Машкинский сельсовет</t>
  </si>
  <si>
    <t>38616428</t>
  </si>
  <si>
    <t>Наумовский сельсовет</t>
  </si>
  <si>
    <t>38616432</t>
  </si>
  <si>
    <t>Платавский сельсовет</t>
  </si>
  <si>
    <t>38616436</t>
  </si>
  <si>
    <t>Прилепский сельсовет</t>
  </si>
  <si>
    <t>38616440</t>
  </si>
  <si>
    <t>Старобелицкий сельсовет</t>
  </si>
  <si>
    <t>38616444</t>
  </si>
  <si>
    <t>поселок Конышевка</t>
  </si>
  <si>
    <t>38616151</t>
  </si>
  <si>
    <t>Кореневский муниципальный район</t>
  </si>
  <si>
    <t>38618000</t>
  </si>
  <si>
    <t>Викторовский сельсовет</t>
  </si>
  <si>
    <t>38618412</t>
  </si>
  <si>
    <t>Комаровский сельсовет</t>
  </si>
  <si>
    <t>38618416</t>
  </si>
  <si>
    <t>Кореневский сельсовет</t>
  </si>
  <si>
    <t>38618420</t>
  </si>
  <si>
    <t>38618428</t>
  </si>
  <si>
    <t>Ольговский сельсовет</t>
  </si>
  <si>
    <t>38618432</t>
  </si>
  <si>
    <t>Пушкарский сельсовет</t>
  </si>
  <si>
    <t>38618436</t>
  </si>
  <si>
    <t>Снагостский сельсовет</t>
  </si>
  <si>
    <t>38618444</t>
  </si>
  <si>
    <t>Толпинский сельсовет</t>
  </si>
  <si>
    <t>38618448</t>
  </si>
  <si>
    <t>Шептуховский сельсовет</t>
  </si>
  <si>
    <t>38618452</t>
  </si>
  <si>
    <t>поселок Коренево</t>
  </si>
  <si>
    <t>38618151</t>
  </si>
  <si>
    <t>Курский муниципальный район</t>
  </si>
  <si>
    <t>38620000</t>
  </si>
  <si>
    <t>Бесединский сельсовет</t>
  </si>
  <si>
    <t>38620408</t>
  </si>
  <si>
    <t>Брежневский сельсовет</t>
  </si>
  <si>
    <t>38620412</t>
  </si>
  <si>
    <t>Винниковский сельсовет</t>
  </si>
  <si>
    <t>38620420</t>
  </si>
  <si>
    <t>Ворошневский сельсовет</t>
  </si>
  <si>
    <t>38620424</t>
  </si>
  <si>
    <t>Камышинский сельсовет</t>
  </si>
  <si>
    <t>38620426</t>
  </si>
  <si>
    <t>Клюквинский сельсовет</t>
  </si>
  <si>
    <t>38620428</t>
  </si>
  <si>
    <t>Лебяженский сельсовет</t>
  </si>
  <si>
    <t>38620432</t>
  </si>
  <si>
    <t>Моковский сельсовет</t>
  </si>
  <si>
    <t>38620436</t>
  </si>
  <si>
    <t>Нижнемедведицкий сельсовет</t>
  </si>
  <si>
    <t>38620448</t>
  </si>
  <si>
    <t>Новопоселеновский сельсовет</t>
  </si>
  <si>
    <t>38620452</t>
  </si>
  <si>
    <t>Ноздрачевский сельсовет</t>
  </si>
  <si>
    <t>38620456</t>
  </si>
  <si>
    <t>Пашковский сельсовет</t>
  </si>
  <si>
    <t>38620460</t>
  </si>
  <si>
    <t>Полевской сельсовет</t>
  </si>
  <si>
    <t>38620468</t>
  </si>
  <si>
    <t>Полянский сельсовет</t>
  </si>
  <si>
    <t>38620472</t>
  </si>
  <si>
    <t>38620476</t>
  </si>
  <si>
    <t>Шумаковский сельсовет</t>
  </si>
  <si>
    <t>38620488</t>
  </si>
  <si>
    <t>Щетинский сельсовет</t>
  </si>
  <si>
    <t>38620492</t>
  </si>
  <si>
    <t>Курчатовский муниципальный район</t>
  </si>
  <si>
    <t>38621000</t>
  </si>
  <si>
    <t>Дичнянский сельсовет</t>
  </si>
  <si>
    <t>38621442</t>
  </si>
  <si>
    <t>Дружненский сельсовет</t>
  </si>
  <si>
    <t>38621410</t>
  </si>
  <si>
    <t>Колпаковский сельсовет</t>
  </si>
  <si>
    <t>38621418</t>
  </si>
  <si>
    <t>Костельцевский сельсовет</t>
  </si>
  <si>
    <t>38621425</t>
  </si>
  <si>
    <t>Макаровский сельсовет</t>
  </si>
  <si>
    <t>38621422</t>
  </si>
  <si>
    <t>Чаплинский сельсовет</t>
  </si>
  <si>
    <t>38621449</t>
  </si>
  <si>
    <t>поселок Иванино</t>
  </si>
  <si>
    <t>38621152</t>
  </si>
  <si>
    <t>поселок имени Карла Либкнехта</t>
  </si>
  <si>
    <t>38621153</t>
  </si>
  <si>
    <t>Льговский муниципальный район</t>
  </si>
  <si>
    <t>38622000</t>
  </si>
  <si>
    <t>Большеугонский сельсовет</t>
  </si>
  <si>
    <t>38622410</t>
  </si>
  <si>
    <t>Вышнедеревенский сельсовет</t>
  </si>
  <si>
    <t>38622417</t>
  </si>
  <si>
    <t>Городенский сельсовет</t>
  </si>
  <si>
    <t>38622420</t>
  </si>
  <si>
    <t>Густомойский сельсовет</t>
  </si>
  <si>
    <t>38622424</t>
  </si>
  <si>
    <t>Иванчиковский сельсовет</t>
  </si>
  <si>
    <t>38622435</t>
  </si>
  <si>
    <t>Кудинцевский сельсовет</t>
  </si>
  <si>
    <t>38622450</t>
  </si>
  <si>
    <t>Марицкий сельсовет</t>
  </si>
  <si>
    <t>38622464</t>
  </si>
  <si>
    <t>Селекционный сельсовет</t>
  </si>
  <si>
    <t>38622477</t>
  </si>
  <si>
    <t>Мантуровский муниципальный район</t>
  </si>
  <si>
    <t>38623000</t>
  </si>
  <si>
    <t>2 Засеймский сельсовет</t>
  </si>
  <si>
    <t>38623410</t>
  </si>
  <si>
    <t>Куськинский сельсовет</t>
  </si>
  <si>
    <t>38623419</t>
  </si>
  <si>
    <t>Мантуровский сельсовет</t>
  </si>
  <si>
    <t>38623422</t>
  </si>
  <si>
    <t>Останинский сельсовет</t>
  </si>
  <si>
    <t>38623426</t>
  </si>
  <si>
    <t>Репецкий сельсовет</t>
  </si>
  <si>
    <t>38623436</t>
  </si>
  <si>
    <t>Сеймский сельсовет</t>
  </si>
  <si>
    <t>38623441</t>
  </si>
  <si>
    <t>Ястребовский сельсовет</t>
  </si>
  <si>
    <t>38623460</t>
  </si>
  <si>
    <t>Медвенский муниципальный район</t>
  </si>
  <si>
    <t>38624000</t>
  </si>
  <si>
    <t>Амосовский сельсовет</t>
  </si>
  <si>
    <t>38624404</t>
  </si>
  <si>
    <t>Высокский сельсовет</t>
  </si>
  <si>
    <t>38624408</t>
  </si>
  <si>
    <t>Вышнереутчанский сельсовет</t>
  </si>
  <si>
    <t>38624416</t>
  </si>
  <si>
    <t>Гостомлянский сельсовет</t>
  </si>
  <si>
    <t>38624420</t>
  </si>
  <si>
    <t>Китаевский сельсовет</t>
  </si>
  <si>
    <t>38624424</t>
  </si>
  <si>
    <t>Нижнереутчанский сельсовет</t>
  </si>
  <si>
    <t>38624436</t>
  </si>
  <si>
    <t>Паникинский сельсовет</t>
  </si>
  <si>
    <t>38624440</t>
  </si>
  <si>
    <t>Панинский сельсовет</t>
  </si>
  <si>
    <t>38624444</t>
  </si>
  <si>
    <t>Черемошнянский сельсовет</t>
  </si>
  <si>
    <t>38624456</t>
  </si>
  <si>
    <t>поселок Медвенка</t>
  </si>
  <si>
    <t>38624151</t>
  </si>
  <si>
    <t>Обоянский муниципальный район</t>
  </si>
  <si>
    <t>38626000</t>
  </si>
  <si>
    <t>Афанасьевский сельсовет</t>
  </si>
  <si>
    <t>38626404</t>
  </si>
  <si>
    <t>Бабинский сельсовет</t>
  </si>
  <si>
    <t>38626408</t>
  </si>
  <si>
    <t>Башкатовский сельсовет</t>
  </si>
  <si>
    <t>38626412</t>
  </si>
  <si>
    <t>Быкановский сельсовет</t>
  </si>
  <si>
    <t>38626420</t>
  </si>
  <si>
    <t>Гридасовский сельсовет</t>
  </si>
  <si>
    <t>38626424</t>
  </si>
  <si>
    <t>Зоринский сельсовет</t>
  </si>
  <si>
    <t>38626432</t>
  </si>
  <si>
    <t>Каменский сельсовет</t>
  </si>
  <si>
    <t>38626436</t>
  </si>
  <si>
    <t>Котельниковский сельсовет</t>
  </si>
  <si>
    <t>38626444</t>
  </si>
  <si>
    <t>Рудавский сельсовет</t>
  </si>
  <si>
    <t>38626456</t>
  </si>
  <si>
    <t>Рыбино-Будский сельсовет</t>
  </si>
  <si>
    <t>38626460</t>
  </si>
  <si>
    <t>Усланский сельсовет</t>
  </si>
  <si>
    <t>38626468</t>
  </si>
  <si>
    <t>Шевелевский сельсовет</t>
  </si>
  <si>
    <t>38626472</t>
  </si>
  <si>
    <t>город Обоянь</t>
  </si>
  <si>
    <t>38626101</t>
  </si>
  <si>
    <t>Октябрьский муниципальный район</t>
  </si>
  <si>
    <t>38628000</t>
  </si>
  <si>
    <t>Артюховский сельсовет</t>
  </si>
  <si>
    <t>38628404</t>
  </si>
  <si>
    <t>Большедолженковский сельсовет</t>
  </si>
  <si>
    <t>38628408</t>
  </si>
  <si>
    <t>Дьяконовский сельсовет</t>
  </si>
  <si>
    <t>38628412</t>
  </si>
  <si>
    <t>Катыринский сельсовет</t>
  </si>
  <si>
    <t>38628416</t>
  </si>
  <si>
    <t>Лобазовский сельсовет</t>
  </si>
  <si>
    <t>38628420</t>
  </si>
  <si>
    <t>38628424</t>
  </si>
  <si>
    <t>Плотавский сельсовет</t>
  </si>
  <si>
    <t>38628426</t>
  </si>
  <si>
    <t>Старковский сельсовет</t>
  </si>
  <si>
    <t>38628428</t>
  </si>
  <si>
    <t>Филипповский сельсовет</t>
  </si>
  <si>
    <t>38628432</t>
  </si>
  <si>
    <t>Черницынский сельсовет</t>
  </si>
  <si>
    <t>38628436</t>
  </si>
  <si>
    <t>поселок Прямицыно</t>
  </si>
  <si>
    <t>38628151</t>
  </si>
  <si>
    <t>Поныровский муниципальный район</t>
  </si>
  <si>
    <t>38630000</t>
  </si>
  <si>
    <t>1-й Поныровский сельсовет</t>
  </si>
  <si>
    <t>38630436</t>
  </si>
  <si>
    <t>2-й Поныровский сельсовет</t>
  </si>
  <si>
    <t>38630440</t>
  </si>
  <si>
    <t>Верхне-Смородинский сельсовет</t>
  </si>
  <si>
    <t>38630416</t>
  </si>
  <si>
    <t>Возовский сельсовет</t>
  </si>
  <si>
    <t>38630418</t>
  </si>
  <si>
    <t>Горяйновский сельсовет</t>
  </si>
  <si>
    <t>38630419</t>
  </si>
  <si>
    <t>Ольховатский сельсовет</t>
  </si>
  <si>
    <t>38630428</t>
  </si>
  <si>
    <t>Первомайский сельсовет</t>
  </si>
  <si>
    <t>38630432</t>
  </si>
  <si>
    <t>поселок Поныри</t>
  </si>
  <si>
    <t>38630151</t>
  </si>
  <si>
    <t>Пристенский муниципальный район</t>
  </si>
  <si>
    <t>38632000</t>
  </si>
  <si>
    <t>Бобрышевский сельсовет</t>
  </si>
  <si>
    <t>38632404</t>
  </si>
  <si>
    <t>38632428</t>
  </si>
  <si>
    <t>Нагольненский сельсовет</t>
  </si>
  <si>
    <t>38632432</t>
  </si>
  <si>
    <t>Пристенский сельсовет</t>
  </si>
  <si>
    <t>38632444</t>
  </si>
  <si>
    <t>Сазановский сельсовет</t>
  </si>
  <si>
    <t>38632460</t>
  </si>
  <si>
    <t>Среднеольшанский сельсовет</t>
  </si>
  <si>
    <t>38632464</t>
  </si>
  <si>
    <t>Черновецкий сельсовет</t>
  </si>
  <si>
    <t>38632473</t>
  </si>
  <si>
    <t>Ярыгинский сельсовет</t>
  </si>
  <si>
    <t>38632480</t>
  </si>
  <si>
    <t>поселок Кировский</t>
  </si>
  <si>
    <t>38632152</t>
  </si>
  <si>
    <t>поселок Пристень</t>
  </si>
  <si>
    <t>38632151</t>
  </si>
  <si>
    <t>Рыльский муниципальный район</t>
  </si>
  <si>
    <t>38634000</t>
  </si>
  <si>
    <t>Березниковский сельсовет</t>
  </si>
  <si>
    <t>38634412</t>
  </si>
  <si>
    <t>Дуровский сельсовет</t>
  </si>
  <si>
    <t>38634432</t>
  </si>
  <si>
    <t>Ивановский сельсовет</t>
  </si>
  <si>
    <t>38634436</t>
  </si>
  <si>
    <t>Козинский сельсовет</t>
  </si>
  <si>
    <t>38634443</t>
  </si>
  <si>
    <t>Крупецкий сельсовет</t>
  </si>
  <si>
    <t>38634448</t>
  </si>
  <si>
    <t>Малогнеушевский сельсовет</t>
  </si>
  <si>
    <t>38634460</t>
  </si>
  <si>
    <t>38634464</t>
  </si>
  <si>
    <t>Некрасовский сельсовет</t>
  </si>
  <si>
    <t>38634468</t>
  </si>
  <si>
    <t>Нехаевский сельсовет</t>
  </si>
  <si>
    <t>38634472</t>
  </si>
  <si>
    <t>Никольниковский сельсовет</t>
  </si>
  <si>
    <t>38634476</t>
  </si>
  <si>
    <t>Октябрьский сельсовет</t>
  </si>
  <si>
    <t>38634484</t>
  </si>
  <si>
    <t>Пригородненский сельсовет</t>
  </si>
  <si>
    <t>38634488</t>
  </si>
  <si>
    <t>38634492</t>
  </si>
  <si>
    <t>Щекинский сельсовет</t>
  </si>
  <si>
    <t>38634496</t>
  </si>
  <si>
    <t>город Рыльск</t>
  </si>
  <si>
    <t>38634101</t>
  </si>
  <si>
    <t>Советский муниципальный район</t>
  </si>
  <si>
    <t>38636000</t>
  </si>
  <si>
    <t>Александровский сельсовет</t>
  </si>
  <si>
    <t>38636404</t>
  </si>
  <si>
    <t>Верхнерагозецкий сельсовет</t>
  </si>
  <si>
    <t>38636412</t>
  </si>
  <si>
    <t>Волжанский сельсовет</t>
  </si>
  <si>
    <t>38636416</t>
  </si>
  <si>
    <t>38636424</t>
  </si>
  <si>
    <t>Ледовский сельсовет</t>
  </si>
  <si>
    <t>38636432</t>
  </si>
  <si>
    <t>38636434</t>
  </si>
  <si>
    <t>Мансуровский сельсовет</t>
  </si>
  <si>
    <t>38636436</t>
  </si>
  <si>
    <t>Михайлоанненский сельсовет</t>
  </si>
  <si>
    <t>38636440</t>
  </si>
  <si>
    <t>Нижнеграйворонский сельсовет</t>
  </si>
  <si>
    <t>38636448</t>
  </si>
  <si>
    <t>Советский сельсовет</t>
  </si>
  <si>
    <t>38636464</t>
  </si>
  <si>
    <t>поселок Кшенский</t>
  </si>
  <si>
    <t>38636151</t>
  </si>
  <si>
    <t>Солнцевский муниципальный район</t>
  </si>
  <si>
    <t>38638000</t>
  </si>
  <si>
    <t>Бунинский сельсовет</t>
  </si>
  <si>
    <t>38638408</t>
  </si>
  <si>
    <t>Зуевский сельсовет</t>
  </si>
  <si>
    <t>38638428</t>
  </si>
  <si>
    <t>38638432</t>
  </si>
  <si>
    <t>Старолещинский сельсовет</t>
  </si>
  <si>
    <t>38638448</t>
  </si>
  <si>
    <t>Субботинский сельсовет</t>
  </si>
  <si>
    <t>38638452</t>
  </si>
  <si>
    <t>38638460</t>
  </si>
  <si>
    <t>поселок Солнцево</t>
  </si>
  <si>
    <t>38638151</t>
  </si>
  <si>
    <t>Суджанский муниципальный район</t>
  </si>
  <si>
    <t>38640000</t>
  </si>
  <si>
    <t>Борковский сельсовет</t>
  </si>
  <si>
    <t>38640410</t>
  </si>
  <si>
    <t>Воробжанский сельсовет</t>
  </si>
  <si>
    <t>38640415</t>
  </si>
  <si>
    <t>Гончаровский сельсовет</t>
  </si>
  <si>
    <t>38640421</t>
  </si>
  <si>
    <t>Гуевский сельсовет</t>
  </si>
  <si>
    <t>38640424</t>
  </si>
  <si>
    <t>Замостянский сельсовет</t>
  </si>
  <si>
    <t>38640430</t>
  </si>
  <si>
    <t>Заолешенский сельсовет</t>
  </si>
  <si>
    <t>38640433</t>
  </si>
  <si>
    <t>Казачелокнянский сельсовет</t>
  </si>
  <si>
    <t>38640438</t>
  </si>
  <si>
    <t>Малолокнянский сельсовет</t>
  </si>
  <si>
    <t>38640450</t>
  </si>
  <si>
    <t>Мартыновский сельсовет</t>
  </si>
  <si>
    <t>38640453</t>
  </si>
  <si>
    <t>Махновский сельсовет</t>
  </si>
  <si>
    <t>38640456</t>
  </si>
  <si>
    <t>Новоивановский сельсовет</t>
  </si>
  <si>
    <t>38640463</t>
  </si>
  <si>
    <t>Плеховский сельсовет</t>
  </si>
  <si>
    <t>38640466</t>
  </si>
  <si>
    <t>Погребской сельсовет</t>
  </si>
  <si>
    <t>38640469</t>
  </si>
  <si>
    <t>Пореченский сельсовет</t>
  </si>
  <si>
    <t>38640472</t>
  </si>
  <si>
    <t>Свердликовский сельсовет</t>
  </si>
  <si>
    <t>38640474</t>
  </si>
  <si>
    <t>Уланковский сельсовет</t>
  </si>
  <si>
    <t>38640480</t>
  </si>
  <si>
    <t>город Суджа</t>
  </si>
  <si>
    <t>38640101</t>
  </si>
  <si>
    <t>Тимский муниципальный район</t>
  </si>
  <si>
    <t>38642000</t>
  </si>
  <si>
    <t>Барковский сельсовет</t>
  </si>
  <si>
    <t>38642401</t>
  </si>
  <si>
    <t>Быстрецкий сельсовет</t>
  </si>
  <si>
    <t>38642402</t>
  </si>
  <si>
    <t>Выгорновский сельсовет</t>
  </si>
  <si>
    <t>38642404</t>
  </si>
  <si>
    <t>38642432</t>
  </si>
  <si>
    <t>Погоженский сельсовет</t>
  </si>
  <si>
    <t>38642444</t>
  </si>
  <si>
    <t>Становский сельсовет</t>
  </si>
  <si>
    <t>38642468</t>
  </si>
  <si>
    <t>Тимский сельсовет</t>
  </si>
  <si>
    <t>38642472</t>
  </si>
  <si>
    <t>38642476</t>
  </si>
  <si>
    <t>поселок Тим</t>
  </si>
  <si>
    <t>38642151</t>
  </si>
  <si>
    <t>Фатежский муниципальный район</t>
  </si>
  <si>
    <t>38644000</t>
  </si>
  <si>
    <t>Банинский сельсовет</t>
  </si>
  <si>
    <t>38644402</t>
  </si>
  <si>
    <t>Большеанненковский сельсовет</t>
  </si>
  <si>
    <t>38644408</t>
  </si>
  <si>
    <t>Большежировский сельсовет</t>
  </si>
  <si>
    <t>38644412</t>
  </si>
  <si>
    <t>Верхнелюбажский сельсовет</t>
  </si>
  <si>
    <t>38644416</t>
  </si>
  <si>
    <t>Верхнехотемльский сельсовет</t>
  </si>
  <si>
    <t>38644420</t>
  </si>
  <si>
    <t>Глебовский сельсовет</t>
  </si>
  <si>
    <t>38644424</t>
  </si>
  <si>
    <t>Миленинский сельсовет</t>
  </si>
  <si>
    <t>38644444</t>
  </si>
  <si>
    <t>Молотычевский сельсовет</t>
  </si>
  <si>
    <t>38644448</t>
  </si>
  <si>
    <t>Русановский сельсовет</t>
  </si>
  <si>
    <t>38644464</t>
  </si>
  <si>
    <t>38644468</t>
  </si>
  <si>
    <t>город Фатеж</t>
  </si>
  <si>
    <t>38644101</t>
  </si>
  <si>
    <t>Хомутовский муниципальный район</t>
  </si>
  <si>
    <t>38646000</t>
  </si>
  <si>
    <t>Гламаздинский сельсовет</t>
  </si>
  <si>
    <t>38646412</t>
  </si>
  <si>
    <t>Дубовицкий сельсовет</t>
  </si>
  <si>
    <t>38646416</t>
  </si>
  <si>
    <t>Калиновский сельсовет</t>
  </si>
  <si>
    <t>38646420</t>
  </si>
  <si>
    <t>Ольховский сельсовет</t>
  </si>
  <si>
    <t>38646448</t>
  </si>
  <si>
    <t>Петровский сельсовет</t>
  </si>
  <si>
    <t>38646452</t>
  </si>
  <si>
    <t>Романовский сельсовет</t>
  </si>
  <si>
    <t>38646464</t>
  </si>
  <si>
    <t>Сальновский сельсовет</t>
  </si>
  <si>
    <t>38646468</t>
  </si>
  <si>
    <t>Сковородневский сельсовет</t>
  </si>
  <si>
    <t>38646472</t>
  </si>
  <si>
    <t>поселок Хомутовка</t>
  </si>
  <si>
    <t>38646151</t>
  </si>
  <si>
    <t>Черемисиновский муниципальный район</t>
  </si>
  <si>
    <t>38648000</t>
  </si>
  <si>
    <t>Краснополянский сельсовет</t>
  </si>
  <si>
    <t>38648406</t>
  </si>
  <si>
    <t>38648412</t>
  </si>
  <si>
    <t>Ниженский сельсовет</t>
  </si>
  <si>
    <t>38648416</t>
  </si>
  <si>
    <t>38648427</t>
  </si>
  <si>
    <t>Покровский сельсовет</t>
  </si>
  <si>
    <t>38648428</t>
  </si>
  <si>
    <t>38648432</t>
  </si>
  <si>
    <t>Стакановский сельсовет</t>
  </si>
  <si>
    <t>38648436</t>
  </si>
  <si>
    <t>Удеревский сельсовет</t>
  </si>
  <si>
    <t>38648444</t>
  </si>
  <si>
    <t>поселок Черемисиново</t>
  </si>
  <si>
    <t>38648151</t>
  </si>
  <si>
    <t>Щигровский муниципальный район</t>
  </si>
  <si>
    <t>38650000</t>
  </si>
  <si>
    <t>Большезмеинский сельсовет</t>
  </si>
  <si>
    <t>38650402</t>
  </si>
  <si>
    <t>38650448</t>
  </si>
  <si>
    <t>Вышнеольховатский сельсовет</t>
  </si>
  <si>
    <t>38650404</t>
  </si>
  <si>
    <t>Вязовский сельсовет</t>
  </si>
  <si>
    <t>38650408</t>
  </si>
  <si>
    <t>Защитенский сельсовет</t>
  </si>
  <si>
    <t>38650412</t>
  </si>
  <si>
    <t>38650416</t>
  </si>
  <si>
    <t>Касиновский сельсовет</t>
  </si>
  <si>
    <t>38650418</t>
  </si>
  <si>
    <t>Косоржанский сельсовет</t>
  </si>
  <si>
    <t>38650420</t>
  </si>
  <si>
    <t>Кривцовский сельсовет</t>
  </si>
  <si>
    <t>38650424</t>
  </si>
  <si>
    <t>Крутовский сельсовет</t>
  </si>
  <si>
    <t>38650428</t>
  </si>
  <si>
    <t>Мелехинский сельсовет</t>
  </si>
  <si>
    <t>38650432</t>
  </si>
  <si>
    <t>38650436</t>
  </si>
  <si>
    <t>Озерский сельсовет</t>
  </si>
  <si>
    <t>38650438</t>
  </si>
  <si>
    <t>Охочевский сельсовет</t>
  </si>
  <si>
    <t>38650440</t>
  </si>
  <si>
    <t>38650444</t>
  </si>
  <si>
    <t>Теребужский сельсовет</t>
  </si>
  <si>
    <t>38650452</t>
  </si>
  <si>
    <t>Титовский сельсовет</t>
  </si>
  <si>
    <t>38650456</t>
  </si>
  <si>
    <t>Троицкокраснянский сельсовет</t>
  </si>
  <si>
    <t>38650460</t>
  </si>
  <si>
    <t>город Железногорск</t>
  </si>
  <si>
    <t>38705000</t>
  </si>
  <si>
    <t>город Курск</t>
  </si>
  <si>
    <t>38701000</t>
  </si>
  <si>
    <t>город Курчатов</t>
  </si>
  <si>
    <t>38708000</t>
  </si>
  <si>
    <t>город Льгов</t>
  </si>
  <si>
    <t>38710000</t>
  </si>
  <si>
    <t>город Щигры</t>
  </si>
  <si>
    <t>38715000</t>
  </si>
  <si>
    <t>МО_ОКТМО</t>
  </si>
  <si>
    <t>305502 Курская область, Курский район, п. Маршала Жукова, 6 квартал, дом 5</t>
  </si>
  <si>
    <t>Обухов Игорь Александрович</t>
  </si>
  <si>
    <t>Чуйкова Наталья Петровна</t>
  </si>
  <si>
    <t>главный экономист</t>
  </si>
  <si>
    <t>(4712)72-14-91</t>
  </si>
  <si>
    <t>rodnik4611013586@yandex.ru</t>
  </si>
  <si>
    <t>13.07.2023 17:40:07</t>
  </si>
  <si>
    <t>Курский муниципальный район, Винниковский сельсовет (38620420);</t>
  </si>
  <si>
    <t>Курский муниципальный район, Ворошневский сельсовет (38620424);</t>
  </si>
  <si>
    <t>Курский муниципальный район, Камышинский сельсовет (38620426);</t>
  </si>
  <si>
    <t>Курский муниципальный район, Клюквинский сельсовет (38620428);</t>
  </si>
  <si>
    <t>Курский муниципальный район, Лебяженский сельсовет (38620432);</t>
  </si>
  <si>
    <t>Курский муниципальный район, Нижнемедведицкий сельсовет (38620448);</t>
  </si>
  <si>
    <t>Курский муниципальный район, Полянский сельсовет (38620472);</t>
  </si>
  <si>
    <t>Курский муниципальный район, Щетинский сельсовет (38620492);</t>
  </si>
  <si>
    <t>Водоотведение; Подключение (технологическое присоединение) к централизованной системе водоотведения</t>
  </si>
  <si>
    <t>4189714;4189712</t>
  </si>
  <si>
    <t>п. Касиновский</t>
  </si>
  <si>
    <t>д. Татаренкова</t>
  </si>
  <si>
    <t>п. Искра</t>
  </si>
  <si>
    <t>кроме п. Искра</t>
  </si>
  <si>
    <t>Вид деятельности:_x000D_
  - Водоотведение; Подключение (технологическое присоединение) к централизованной системе водоотведения_x000D_
_x000D_
Территория оказания услуг:_x000D_
  - Курский муниципальный район, Винниковский сельсовет (38620420);_x000D_
_x000D_
Централизованная система водоотведения:_x000D_
  - наименование отсутствует</t>
  </si>
  <si>
    <t>Вид деятельности:_x000D_
  - Водоотведение; Подключение (технологическое присоединение) к централизованной системе водоотведения_x000D_
_x000D_
Территория оказания услуг:_x000D_
  - Курский муниципальный район, Ворошневский сельсовет (38620424);_x000D_
_x000D_
Централизованная система водоотведения:_x000D_
  - наименование отсутствует</t>
  </si>
  <si>
    <t>Вид деятельности:_x000D_
  - Водоотведение; Подключение (технологическое присоединение) к централизованной системе водоотведения_x000D_
_x000D_
Территория оказания услуг:_x000D_
  - Курский муниципальный район, Камышинский сельсовет (38620426);_x000D_
_x000D_
Централизованная система водоотведения:_x000D_
  - наименование отсутствует</t>
  </si>
  <si>
    <t>Вид деятельности:_x000D_
  - Водоотведение; Подключение (технологическое присоединение) к централизованной системе водоотведения_x000D_
_x000D_
Территория оказания услуг:_x000D_
  - Курский муниципальный район, Клюквинский сельсовет (38620428);_x000D_
_x000D_
Централизованная система водоотведения:_x000D_
  - наименование отсутствует</t>
  </si>
  <si>
    <t>Вид деятельности:_x000D_
  - Водоотведение; Подключение (технологическое присоединение) к централизованной системе водоотведения_x000D_
_x000D_
Территория оказания услуг:_x000D_
  - Курский муниципальный район, Лебяженский сельсовет (38620432);_x000D_
_x000D_
Централизованная система водоотведения:_x000D_
  - наименование отсутствует</t>
  </si>
  <si>
    <t>Вид деятельности:_x000D_
  - Водоотведение; Подключение (технологическое присоединение) к централизованной системе водоотведения_x000D_
_x000D_
Территория оказания услуг:_x000D_
  - Курский муниципальный район, Нижнемедведицкий сельсовет (38620448);_x000D_
_x000D_
Централизованная система водоотведения:_x000D_
  - п. Касиновский</t>
  </si>
  <si>
    <t>Вид деятельности:_x000D_
  - Водоотведение; Подключение (технологическое присоединение) к централизованной системе водоотведения_x000D_
_x000D_
Территория оказания услуг:_x000D_
  - Курский муниципальный район, Нижнемедведицкий сельсовет (38620448);_x000D_
_x000D_
Централизованная система водоотведения:_x000D_
  - д. Татаренкова</t>
  </si>
  <si>
    <t>Вид деятельности:_x000D_
  - Водоотведение; Подключение (технологическое присоединение) к централизованной системе водоотведения_x000D_
_x000D_
Территория оказания услуг:_x000D_
  - Курский муниципальный район, Полянский сельсовет (38620472);_x000D_
_x000D_
Централизованная система водоотведения:_x000D_
  - наименование отсутствует</t>
  </si>
  <si>
    <t>Вид деятельности:_x000D_
  - Водоотведение; Подключение (технологическое присоединение) к централизованной системе водоотведения_x000D_
_x000D_
Территория оказания услуг:_x000D_
  - Курский муниципальный район, Щетинский сельсовет (38620492);_x000D_
_x000D_
Централизованная система водоотведения:_x000D_
  - п. Искра</t>
  </si>
  <si>
    <t>Вид деятельности:_x000D_
  - Водоотведение; Подключение (технологическое присоединение) к централизованной системе водоотведения_x000D_
_x000D_
Территория оказания услуг:_x000D_
  - Курский муниципальный район, Щетинский сельсовет (38620492);_x000D_
_x000D_
Централизованная система водоотведения:_x000D_
  - кроме п. Искра</t>
  </si>
  <si>
    <t>наименование отсутствует</t>
  </si>
  <si>
    <t>Винниковский сельсовет (38620420)</t>
  </si>
  <si>
    <t>Ворошневский сельсовет (38620424)</t>
  </si>
  <si>
    <t>Камышинский сельсовет (38620426)</t>
  </si>
  <si>
    <t>Клюквинский сельсовет (38620428)</t>
  </si>
  <si>
    <t>Лебяженский сельсовет (38620432)</t>
  </si>
  <si>
    <t>Нижнемедведицкий сельсовет (38620448)</t>
  </si>
  <si>
    <t>Полянский сельсовет (38620472)</t>
  </si>
  <si>
    <t>Щетинский сельсовет (38620492)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</si>
</sst>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₽&quot;* #,##0_);_(&quot;₽&quot;* \(#,##0\);_(&quot;₽&quot;* &quot;-&quot;_);_(@_)"/>
    <numFmt numFmtId="165" formatCode="_(* #,##0_);_(* \(#,##0\);_(* &quot;-&quot;_);_(@_)"/>
    <numFmt numFmtId="166" formatCode="_(&quot;₽&quot;* #,##0.00_);_(&quot;₽&quot;* \(#,##0.00\);_(&quot;₽&quot;* &quot;-&quot;??_);_(@_)"/>
    <numFmt numFmtId="167" formatCode="_(* #,##0.00_);_(* \(#,##0.00\);_(* &quot;-&quot;??_);_(@_)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u/>
      <sz val="9"/>
      <color theme="11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7">
    <xf numFmtId="49" fontId="0" fillId="0" borderId="0" applyBorder="0">
      <alignment vertical="top"/>
    </xf>
    <xf numFmtId="0" fontId="2" fillId="0" borderId="0"/>
    <xf numFmtId="169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8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71" fontId="5" fillId="5" borderId="0">
      <protection locked="0"/>
    </xf>
    <xf numFmtId="172" fontId="5" fillId="5" borderId="0">
      <protection locked="0"/>
    </xf>
    <xf numFmtId="173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82" fillId="0" borderId="0" applyNumberFormat="0" applyFill="0" applyBorder="0" applyAlignment="0" applyProtection="0">
      <alignment vertical="top"/>
    </xf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427">
    <xf numFmtId="49" fontId="0" fillId="0" borderId="0" xfId="0">
      <alignment vertical="top"/>
    </xf>
    <xf numFmtId="49" fontId="5" fillId="7" borderId="4" xfId="0" applyFont="1" applyFill="1" applyBorder="1" applyAlignment="1">
      <alignment horizontal="center" vertical="top"/>
    </xf>
    <xf numFmtId="49" fontId="5" fillId="0" borderId="0" xfId="48" applyAlignment="1">
      <alignment vertical="center" wrapText="1"/>
    </xf>
    <xf numFmtId="49" fontId="10" fillId="0" borderId="0" xfId="48" applyFont="1" applyAlignment="1">
      <alignment vertical="center"/>
    </xf>
    <xf numFmtId="0" fontId="10" fillId="0" borderId="0" xfId="47" applyFont="1" applyAlignment="1">
      <alignment horizontal="center" vertical="center" wrapText="1"/>
    </xf>
    <xf numFmtId="0" fontId="5" fillId="0" borderId="0" xfId="47" applyFont="1" applyAlignment="1">
      <alignment vertical="center" wrapText="1"/>
    </xf>
    <xf numFmtId="0" fontId="5" fillId="0" borderId="0" xfId="47" applyFont="1" applyAlignment="1">
      <alignment horizontal="left" vertical="center" wrapText="1"/>
    </xf>
    <xf numFmtId="0" fontId="5" fillId="0" borderId="0" xfId="47" applyFont="1"/>
    <xf numFmtId="49" fontId="5" fillId="0" borderId="0" xfId="42">
      <alignment vertical="top"/>
    </xf>
    <xf numFmtId="0" fontId="10" fillId="0" borderId="0" xfId="50" applyFont="1" applyAlignment="1">
      <alignment vertical="center" wrapText="1"/>
    </xf>
    <xf numFmtId="0" fontId="10" fillId="0" borderId="0" xfId="50" applyFont="1" applyAlignment="1">
      <alignment horizontal="left" vertical="center" wrapText="1"/>
    </xf>
    <xf numFmtId="0" fontId="5" fillId="0" borderId="0" xfId="50" applyAlignment="1">
      <alignment vertical="center" wrapText="1"/>
    </xf>
    <xf numFmtId="0" fontId="5" fillId="0" borderId="0" xfId="50" applyAlignment="1">
      <alignment vertical="center"/>
    </xf>
    <xf numFmtId="49" fontId="10" fillId="0" borderId="0" xfId="50" applyNumberFormat="1" applyFont="1" applyAlignment="1">
      <alignment horizontal="left" vertical="center" wrapText="1"/>
    </xf>
    <xf numFmtId="49" fontId="0" fillId="8" borderId="0" xfId="0" applyFill="1">
      <alignment vertical="top"/>
    </xf>
    <xf numFmtId="0" fontId="5" fillId="0" borderId="0" xfId="53" applyFont="1" applyAlignment="1">
      <alignment vertical="center" wrapText="1"/>
    </xf>
    <xf numFmtId="0" fontId="21" fillId="0" borderId="0" xfId="45"/>
    <xf numFmtId="0" fontId="19" fillId="8" borderId="0" xfId="53" applyFont="1" applyFill="1" applyAlignment="1">
      <alignment horizontal="center" vertical="center" wrapText="1"/>
    </xf>
    <xf numFmtId="0" fontId="5" fillId="0" borderId="5" xfId="49" applyFont="1" applyBorder="1" applyAlignment="1">
      <alignment vertical="center" wrapText="1"/>
    </xf>
    <xf numFmtId="0" fontId="0" fillId="0" borderId="5" xfId="49" applyFont="1" applyBorder="1" applyAlignment="1">
      <alignment vertical="center" wrapText="1"/>
    </xf>
    <xf numFmtId="0" fontId="52" fillId="0" borderId="0" xfId="50" applyFont="1" applyAlignment="1">
      <alignment horizontal="center" vertical="center" wrapText="1"/>
    </xf>
    <xf numFmtId="0" fontId="0" fillId="0" borderId="0" xfId="49" applyFont="1" applyAlignment="1">
      <alignment vertical="center" wrapText="1"/>
    </xf>
    <xf numFmtId="0" fontId="18" fillId="0" borderId="0" xfId="19" applyFill="1" applyBorder="1" applyAlignment="1">
      <alignment horizontal="left" vertical="top" wrapText="1"/>
    </xf>
    <xf numFmtId="49" fontId="14" fillId="0" borderId="0" xfId="40" applyFont="1" applyFill="1" applyBorder="1" applyAlignment="1">
      <alignment vertical="top" wrapText="1"/>
    </xf>
    <xf numFmtId="0" fontId="18" fillId="0" borderId="0" xfId="19" applyFill="1" applyBorder="1" applyAlignment="1">
      <alignment horizontal="right" vertical="top" wrapText="1"/>
    </xf>
    <xf numFmtId="49" fontId="0" fillId="8" borderId="0" xfId="0" applyFill="1" applyAlignment="1">
      <alignment horizontal="center" vertical="top" wrapText="1"/>
    </xf>
    <xf numFmtId="49" fontId="0" fillId="0" borderId="0" xfId="0" applyAlignment="1">
      <alignment horizontal="center" vertical="top" wrapText="1"/>
    </xf>
    <xf numFmtId="0" fontId="10" fillId="0" borderId="0" xfId="53" applyFont="1" applyAlignment="1">
      <alignment vertical="center" wrapText="1"/>
    </xf>
    <xf numFmtId="49" fontId="7" fillId="8" borderId="0" xfId="0" applyFont="1" applyFill="1" applyAlignment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Alignment="1">
      <alignment vertical="center" wrapText="1"/>
    </xf>
    <xf numFmtId="0" fontId="27" fillId="0" borderId="0" xfId="53" applyFont="1" applyAlignment="1">
      <alignment horizontal="center" vertical="center" wrapText="1"/>
    </xf>
    <xf numFmtId="0" fontId="27" fillId="0" borderId="0" xfId="47" applyFont="1" applyAlignment="1">
      <alignment horizontal="center" vertical="center"/>
    </xf>
    <xf numFmtId="0" fontId="31" fillId="0" borderId="0" xfId="53" applyFont="1" applyAlignment="1">
      <alignment horizontal="center" vertical="center" wrapText="1"/>
    </xf>
    <xf numFmtId="0" fontId="18" fillId="0" borderId="0" xfId="19" applyFill="1" applyBorder="1" applyAlignment="1">
      <alignment horizontal="left" vertical="top"/>
    </xf>
    <xf numFmtId="49" fontId="5" fillId="0" borderId="0" xfId="50" applyNumberFormat="1" applyAlignment="1">
      <alignment horizontal="center" vertical="center" wrapText="1"/>
    </xf>
    <xf numFmtId="0" fontId="31" fillId="0" borderId="0" xfId="47" applyFont="1" applyAlignment="1">
      <alignment horizontal="center" vertical="center"/>
    </xf>
    <xf numFmtId="49" fontId="19" fillId="8" borderId="0" xfId="53" applyNumberFormat="1" applyFont="1" applyFill="1" applyAlignment="1">
      <alignment horizontal="center" vertical="center" wrapText="1"/>
    </xf>
    <xf numFmtId="0" fontId="5" fillId="0" borderId="27" xfId="47" applyFont="1" applyBorder="1" applyAlignment="1">
      <alignment horizontal="center" vertical="center" wrapText="1"/>
    </xf>
    <xf numFmtId="0" fontId="5" fillId="7" borderId="27" xfId="50" applyFill="1" applyBorder="1" applyAlignment="1">
      <alignment horizontal="center" vertical="center"/>
    </xf>
    <xf numFmtId="49" fontId="5" fillId="7" borderId="27" xfId="50" applyNumberFormat="1" applyFill="1" applyBorder="1" applyAlignment="1">
      <alignment horizontal="center" vertical="center" wrapText="1"/>
    </xf>
    <xf numFmtId="49" fontId="5" fillId="0" borderId="27" xfId="50" applyNumberFormat="1" applyBorder="1" applyAlignment="1">
      <alignment horizontal="center" vertical="center" wrapText="1"/>
    </xf>
    <xf numFmtId="0" fontId="5" fillId="0" borderId="27" xfId="32" applyFont="1" applyBorder="1">
      <alignment horizontal="center" vertical="center" wrapText="1"/>
    </xf>
    <xf numFmtId="0" fontId="5" fillId="0" borderId="27" xfId="53" applyFont="1" applyBorder="1" applyAlignment="1">
      <alignment horizontal="center" vertical="center" wrapText="1"/>
    </xf>
    <xf numFmtId="49" fontId="5" fillId="0" borderId="27" xfId="47" applyNumberFormat="1" applyFont="1" applyBorder="1" applyAlignment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ill="1" applyBorder="1" applyAlignment="1" applyProtection="1">
      <alignment horizontal="center" vertical="center" wrapText="1"/>
      <protection locked="0"/>
    </xf>
    <xf numFmtId="49" fontId="5" fillId="0" borderId="0" xfId="0" applyFont="1">
      <alignment vertical="top"/>
    </xf>
    <xf numFmtId="49" fontId="7" fillId="0" borderId="0" xfId="0" applyFont="1" applyAlignment="1">
      <alignment horizontal="center" vertical="center"/>
    </xf>
    <xf numFmtId="49" fontId="0" fillId="0" borderId="0" xfId="51" applyNumberFormat="1" applyFont="1" applyAlignment="1">
      <alignment vertical="center" wrapText="1"/>
    </xf>
    <xf numFmtId="49" fontId="12" fillId="0" borderId="0" xfId="0" applyFont="1" applyAlignment="1">
      <alignment horizontal="center" vertical="top"/>
    </xf>
    <xf numFmtId="49" fontId="0" fillId="0" borderId="0" xfId="0" applyAlignment="1">
      <alignment horizontal="center" vertical="center"/>
    </xf>
    <xf numFmtId="49" fontId="12" fillId="0" borderId="0" xfId="0" applyFont="1">
      <alignment vertical="top"/>
    </xf>
    <xf numFmtId="49" fontId="5" fillId="0" borderId="0" xfId="51" applyNumberFormat="1" applyFont="1" applyAlignment="1">
      <alignment vertical="center" wrapText="1"/>
    </xf>
    <xf numFmtId="0" fontId="5" fillId="0" borderId="0" xfId="51" applyFont="1" applyAlignment="1">
      <alignment vertical="center"/>
    </xf>
    <xf numFmtId="49" fontId="5" fillId="0" borderId="0" xfId="0" applyFont="1" applyAlignment="1">
      <alignment vertical="center" wrapText="1"/>
    </xf>
    <xf numFmtId="49" fontId="0" fillId="0" borderId="0" xfId="0" applyAlignment="1">
      <alignment horizontal="center" vertical="top"/>
    </xf>
    <xf numFmtId="49" fontId="0" fillId="0" borderId="0" xfId="0" applyAlignment="1">
      <alignment vertical="top" wrapText="1"/>
    </xf>
    <xf numFmtId="0" fontId="19" fillId="0" borderId="28" xfId="53" applyFont="1" applyBorder="1" applyAlignment="1">
      <alignment horizontal="center" vertical="center" wrapText="1"/>
    </xf>
    <xf numFmtId="49" fontId="0" fillId="0" borderId="28" xfId="0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49" fontId="27" fillId="0" borderId="0" xfId="32" applyNumberFormat="1" applyFont="1" applyBorder="1">
      <alignment horizontal="center" vertical="center" wrapText="1"/>
    </xf>
    <xf numFmtId="49" fontId="10" fillId="0" borderId="0" xfId="0" applyFont="1" applyBorder="1">
      <alignment vertical="top"/>
    </xf>
    <xf numFmtId="49" fontId="0" fillId="0" borderId="0" xfId="0" applyBorder="1">
      <alignment vertical="top"/>
    </xf>
    <xf numFmtId="0" fontId="5" fillId="0" borderId="27" xfId="47" applyFont="1" applyBorder="1" applyAlignment="1">
      <alignment horizontal="center" vertical="center"/>
    </xf>
    <xf numFmtId="0" fontId="31" fillId="0" borderId="0" xfId="47" applyFont="1" applyAlignment="1">
      <alignment horizontal="center" vertical="center" wrapText="1"/>
    </xf>
    <xf numFmtId="49" fontId="8" fillId="0" borderId="0" xfId="0" applyFont="1" applyAlignment="1">
      <alignment horizontal="left" vertical="top" wrapText="1"/>
    </xf>
    <xf numFmtId="49" fontId="8" fillId="0" borderId="0" xfId="0" applyFont="1">
      <alignment vertical="top"/>
    </xf>
    <xf numFmtId="49" fontId="7" fillId="10" borderId="29" xfId="0" applyFont="1" applyFill="1" applyBorder="1" applyAlignment="1">
      <alignment horizontal="center" vertical="center"/>
    </xf>
    <xf numFmtId="49" fontId="39" fillId="10" borderId="30" xfId="0" applyFont="1" applyFill="1" applyBorder="1" applyAlignment="1">
      <alignment horizontal="left" vertical="center"/>
    </xf>
    <xf numFmtId="0" fontId="22" fillId="0" borderId="0" xfId="50" applyFont="1" applyAlignment="1">
      <alignment vertical="center" wrapText="1"/>
    </xf>
    <xf numFmtId="0" fontId="5" fillId="0" borderId="0" xfId="50" applyAlignment="1">
      <alignment horizontal="right" vertical="center" wrapText="1" indent="1"/>
    </xf>
    <xf numFmtId="14" fontId="10" fillId="0" borderId="0" xfId="50" applyNumberFormat="1" applyFont="1" applyAlignment="1">
      <alignment horizontal="center" vertical="center" wrapText="1"/>
    </xf>
    <xf numFmtId="0" fontId="10" fillId="0" borderId="0" xfId="50" applyFont="1" applyAlignment="1">
      <alignment horizontal="center" vertical="center" wrapText="1"/>
    </xf>
    <xf numFmtId="0" fontId="0" fillId="0" borderId="0" xfId="50" applyFont="1" applyAlignment="1">
      <alignment horizontal="right" vertical="center" wrapText="1" indent="1"/>
    </xf>
    <xf numFmtId="0" fontId="22" fillId="0" borderId="0" xfId="50" applyFont="1" applyAlignment="1">
      <alignment horizontal="center" vertical="center" wrapText="1"/>
    </xf>
    <xf numFmtId="49" fontId="5" fillId="0" borderId="0" xfId="50" applyNumberFormat="1" applyAlignment="1">
      <alignment horizontal="right" vertical="center" wrapText="1" indent="1"/>
    </xf>
    <xf numFmtId="0" fontId="5" fillId="0" borderId="0" xfId="50" applyAlignment="1">
      <alignment horizontal="center" vertical="center" wrapText="1"/>
    </xf>
    <xf numFmtId="0" fontId="5" fillId="0" borderId="0" xfId="50" applyAlignment="1">
      <alignment horizontal="right" vertical="center"/>
    </xf>
    <xf numFmtId="0" fontId="7" fillId="0" borderId="0" xfId="50" applyFont="1" applyAlignment="1">
      <alignment vertical="center" wrapText="1"/>
    </xf>
    <xf numFmtId="0" fontId="24" fillId="0" borderId="0" xfId="50" applyFont="1" applyAlignment="1">
      <alignment horizontal="center" vertical="center" wrapText="1"/>
    </xf>
    <xf numFmtId="14" fontId="5" fillId="0" borderId="0" xfId="50" applyNumberFormat="1" applyAlignment="1">
      <alignment horizontal="center" vertical="center" wrapText="1"/>
    </xf>
    <xf numFmtId="0" fontId="31" fillId="0" borderId="0" xfId="47" applyFont="1" applyAlignment="1">
      <alignment horizontal="center"/>
    </xf>
    <xf numFmtId="0" fontId="0" fillId="0" borderId="0" xfId="0" applyNumberFormat="1">
      <alignment vertical="top"/>
    </xf>
    <xf numFmtId="49" fontId="23" fillId="0" borderId="32" xfId="40" applyFont="1" applyFill="1" applyBorder="1" applyAlignment="1">
      <alignment vertical="center" wrapText="1"/>
    </xf>
    <xf numFmtId="49" fontId="23" fillId="0" borderId="33" xfId="40" applyFont="1" applyFill="1" applyBorder="1" applyAlignment="1">
      <alignment vertical="center" wrapText="1"/>
    </xf>
    <xf numFmtId="49" fontId="23" fillId="0" borderId="33" xfId="40" applyFont="1" applyFill="1" applyBorder="1" applyAlignment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>
      <alignment vertical="center" wrapText="1"/>
    </xf>
    <xf numFmtId="49" fontId="52" fillId="0" borderId="0" xfId="0" applyFont="1">
      <alignment vertical="top"/>
    </xf>
    <xf numFmtId="49" fontId="0" fillId="0" borderId="35" xfId="0" applyBorder="1">
      <alignment vertical="top"/>
    </xf>
    <xf numFmtId="49" fontId="0" fillId="0" borderId="36" xfId="0" applyBorder="1">
      <alignment vertical="top"/>
    </xf>
    <xf numFmtId="49" fontId="14" fillId="0" borderId="37" xfId="40" applyFont="1" applyFill="1" applyBorder="1" applyAlignment="1">
      <alignment wrapText="1"/>
    </xf>
    <xf numFmtId="49" fontId="0" fillId="0" borderId="38" xfId="0" applyBorder="1">
      <alignment vertical="top"/>
    </xf>
    <xf numFmtId="49" fontId="0" fillId="0" borderId="10" xfId="0" applyBorder="1">
      <alignment vertical="top"/>
    </xf>
    <xf numFmtId="49" fontId="14" fillId="0" borderId="0" xfId="40" applyFont="1" applyFill="1" applyBorder="1" applyAlignment="1">
      <alignment wrapText="1"/>
    </xf>
    <xf numFmtId="49" fontId="20" fillId="0" borderId="11" xfId="40" applyFont="1" applyFill="1" applyBorder="1" applyAlignment="1">
      <alignment horizontal="left" vertical="center" wrapText="1"/>
    </xf>
    <xf numFmtId="49" fontId="20" fillId="0" borderId="0" xfId="40" applyFont="1" applyFill="1" applyBorder="1" applyAlignment="1">
      <alignment horizontal="left" vertical="center" wrapText="1"/>
    </xf>
    <xf numFmtId="49" fontId="14" fillId="0" borderId="11" xfId="40" applyFont="1" applyFill="1" applyBorder="1" applyAlignment="1">
      <alignment wrapText="1"/>
    </xf>
    <xf numFmtId="0" fontId="14" fillId="0" borderId="0" xfId="46" applyFont="1" applyAlignment="1">
      <alignment horizontal="right" vertical="top" wrapText="1"/>
    </xf>
    <xf numFmtId="49" fontId="14" fillId="0" borderId="0" xfId="40" applyFont="1" applyFill="1" applyBorder="1" applyAlignment="1">
      <alignment horizontal="right" wrapText="1"/>
    </xf>
    <xf numFmtId="49" fontId="0" fillId="0" borderId="39" xfId="0" applyBorder="1">
      <alignment vertical="top"/>
    </xf>
    <xf numFmtId="49" fontId="0" fillId="0" borderId="40" xfId="0" applyBorder="1">
      <alignment vertical="top"/>
    </xf>
    <xf numFmtId="49" fontId="20" fillId="0" borderId="41" xfId="40" applyFont="1" applyFill="1" applyBorder="1" applyAlignment="1">
      <alignment horizontal="left" vertical="center" wrapText="1"/>
    </xf>
    <xf numFmtId="49" fontId="20" fillId="0" borderId="42" xfId="40" applyFont="1" applyFill="1" applyBorder="1" applyAlignment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>
      <alignment horizontal="center" vertical="center" wrapText="1"/>
    </xf>
    <xf numFmtId="49" fontId="32" fillId="14" borderId="6" xfId="37" applyNumberFormat="1" applyFont="1" applyFill="1" applyBorder="1" applyAlignment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Border="1" applyAlignment="1">
      <alignment horizontal="left" vertical="center" wrapText="1"/>
    </xf>
    <xf numFmtId="0" fontId="0" fillId="0" borderId="43" xfId="0" applyNumberFormat="1" applyBorder="1" applyAlignment="1">
      <alignment horizontal="center" vertical="center" wrapText="1"/>
    </xf>
    <xf numFmtId="49" fontId="0" fillId="0" borderId="0" xfId="0" applyBorder="1" applyAlignment="1">
      <alignment horizontal="left" vertical="center" wrapText="1"/>
    </xf>
    <xf numFmtId="0" fontId="0" fillId="0" borderId="0" xfId="0" applyNumberFormat="1" applyBorder="1" applyAlignment="1">
      <alignment horizontal="center" vertical="center" wrapText="1"/>
    </xf>
    <xf numFmtId="49" fontId="0" fillId="0" borderId="5" xfId="0" applyBorder="1" applyAlignment="1">
      <alignment horizontal="right" vertical="center" wrapText="1" indent="1"/>
    </xf>
    <xf numFmtId="0" fontId="0" fillId="0" borderId="5" xfId="0" applyNumberFormat="1" applyBorder="1" applyAlignment="1">
      <alignment horizontal="right" vertical="center" wrapText="1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Alignment="1">
      <alignment vertical="top" wrapText="1"/>
    </xf>
    <xf numFmtId="0" fontId="38" fillId="0" borderId="0" xfId="50" applyFont="1" applyAlignment="1">
      <alignment horizontal="right" vertical="top" wrapText="1"/>
    </xf>
    <xf numFmtId="0" fontId="52" fillId="0" borderId="0" xfId="50" applyFont="1" applyAlignment="1">
      <alignment horizontal="right" vertical="center" wrapText="1" indent="1"/>
    </xf>
    <xf numFmtId="49" fontId="52" fillId="0" borderId="0" xfId="50" applyNumberFormat="1" applyFont="1" applyAlignment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Alignment="1">
      <alignment horizontal="right" vertical="center" wrapText="1"/>
    </xf>
    <xf numFmtId="0" fontId="5" fillId="0" borderId="0" xfId="43" applyFont="1" applyAlignment="1">
      <alignment vertical="center" wrapText="1"/>
    </xf>
    <xf numFmtId="0" fontId="5" fillId="0" borderId="0" xfId="43" applyFont="1" applyAlignment="1">
      <alignment horizontal="center" vertical="center" wrapText="1"/>
    </xf>
    <xf numFmtId="0" fontId="5" fillId="0" borderId="0" xfId="32" applyFont="1" applyBorder="1">
      <alignment horizontal="center" vertical="center" wrapText="1"/>
    </xf>
    <xf numFmtId="0" fontId="7" fillId="0" borderId="6" xfId="34" applyFont="1" applyBorder="1" applyAlignment="1">
      <alignment horizontal="justify" vertical="center" wrapText="1"/>
    </xf>
    <xf numFmtId="0" fontId="5" fillId="0" borderId="6" xfId="34" applyFont="1" applyBorder="1" applyAlignment="1">
      <alignment horizontal="justify" vertical="center" wrapText="1"/>
    </xf>
    <xf numFmtId="0" fontId="5" fillId="0" borderId="5" xfId="53" applyFont="1" applyBorder="1" applyAlignment="1">
      <alignment horizontal="center" vertical="center" wrapText="1"/>
    </xf>
    <xf numFmtId="49" fontId="7" fillId="10" borderId="12" xfId="38" applyFont="1" applyFill="1" applyBorder="1" applyAlignment="1">
      <alignment horizontal="right" vertical="center" wrapText="1"/>
    </xf>
    <xf numFmtId="0" fontId="52" fillId="0" borderId="0" xfId="53" applyFont="1" applyAlignment="1">
      <alignment vertical="center" wrapText="1"/>
    </xf>
    <xf numFmtId="49" fontId="5" fillId="7" borderId="5" xfId="53" applyNumberFormat="1" applyFont="1" applyFill="1" applyBorder="1" applyAlignment="1">
      <alignment horizontal="center" vertical="center" wrapText="1"/>
    </xf>
    <xf numFmtId="49" fontId="39" fillId="10" borderId="13" xfId="38" applyFont="1" applyFill="1" applyBorder="1" applyAlignment="1">
      <alignment horizontal="left" vertical="center" indent="1"/>
    </xf>
    <xf numFmtId="0" fontId="5" fillId="0" borderId="5" xfId="43" applyFont="1" applyBorder="1" applyAlignment="1">
      <alignment horizontal="center" vertical="center" wrapText="1"/>
    </xf>
    <xf numFmtId="49" fontId="5" fillId="0" borderId="5" xfId="32" applyNumberFormat="1" applyFont="1" applyBorder="1">
      <alignment horizontal="center" vertical="center" wrapText="1"/>
    </xf>
    <xf numFmtId="49" fontId="7" fillId="10" borderId="13" xfId="38" applyFont="1" applyFill="1" applyBorder="1" applyAlignment="1">
      <alignment horizontal="right" vertical="center" wrapText="1"/>
    </xf>
    <xf numFmtId="49" fontId="7" fillId="10" borderId="14" xfId="38" applyFont="1" applyFill="1" applyBorder="1" applyAlignment="1">
      <alignment horizontal="right" vertical="center" wrapText="1"/>
    </xf>
    <xf numFmtId="49" fontId="5" fillId="0" borderId="16" xfId="32" applyNumberFormat="1" applyFont="1" applyBorder="1">
      <alignment horizontal="center" vertical="center" wrapText="1"/>
    </xf>
    <xf numFmtId="49" fontId="5" fillId="0" borderId="15" xfId="32" applyNumberFormat="1" applyFont="1" applyBorder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49" fontId="39" fillId="10" borderId="13" xfId="0" applyFont="1" applyFill="1" applyBorder="1" applyAlignment="1">
      <alignment horizontal="left" vertical="center" indent="1"/>
    </xf>
    <xf numFmtId="49" fontId="52" fillId="0" borderId="0" xfId="51" applyNumberFormat="1" applyFont="1" applyAlignment="1">
      <alignment horizontal="center" vertical="center" wrapText="1"/>
    </xf>
    <xf numFmtId="3" fontId="52" fillId="0" borderId="0" xfId="52" applyNumberFormat="1" applyFont="1" applyAlignment="1">
      <alignment horizontal="center" vertical="center" wrapText="1"/>
    </xf>
    <xf numFmtId="49" fontId="39" fillId="10" borderId="14" xfId="38" applyFont="1" applyFill="1" applyBorder="1" applyAlignment="1">
      <alignment horizontal="left" vertical="center" indent="1"/>
    </xf>
    <xf numFmtId="49" fontId="54" fillId="0" borderId="5" xfId="35" applyNumberFormat="1" applyFont="1" applyBorder="1" applyAlignment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0" xfId="39" applyNumberFormat="1" applyFont="1" applyBorder="1" applyAlignment="1">
      <alignment vertical="center"/>
    </xf>
    <xf numFmtId="0" fontId="55" fillId="0" borderId="0" xfId="39" applyNumberFormat="1" applyFont="1" applyAlignment="1">
      <alignment vertical="center"/>
    </xf>
    <xf numFmtId="0" fontId="41" fillId="0" borderId="0" xfId="39" applyNumberFormat="1" applyFont="1" applyAlignment="1">
      <alignment vertical="center"/>
    </xf>
    <xf numFmtId="0" fontId="41" fillId="0" borderId="0" xfId="39" applyNumberFormat="1" applyFont="1" applyBorder="1" applyAlignment="1">
      <alignment vertical="center"/>
    </xf>
    <xf numFmtId="0" fontId="55" fillId="0" borderId="0" xfId="39" applyNumberFormat="1" applyFont="1" applyBorder="1" applyAlignment="1">
      <alignment vertical="center"/>
    </xf>
    <xf numFmtId="0" fontId="21" fillId="0" borderId="0" xfId="39" applyNumberFormat="1" applyFont="1" applyBorder="1" applyAlignment="1">
      <alignment vertical="center"/>
    </xf>
    <xf numFmtId="0" fontId="56" fillId="0" borderId="0" xfId="39" applyNumberFormat="1" applyFont="1" applyBorder="1" applyAlignment="1">
      <alignment horizontal="center" vertical="center"/>
    </xf>
    <xf numFmtId="0" fontId="54" fillId="15" borderId="0" xfId="35" applyFont="1" applyFill="1" applyAlignment="1">
      <alignment vertical="top"/>
    </xf>
    <xf numFmtId="49" fontId="0" fillId="0" borderId="5" xfId="0" applyBorder="1" applyAlignment="1">
      <alignment horizontal="center" vertical="center" wrapText="1"/>
    </xf>
    <xf numFmtId="49" fontId="0" fillId="0" borderId="43" xfId="0" applyBorder="1" applyAlignment="1">
      <alignment horizontal="center" vertical="center" wrapText="1"/>
    </xf>
    <xf numFmtId="0" fontId="5" fillId="9" borderId="27" xfId="51" applyFont="1" applyFill="1" applyBorder="1" applyAlignment="1" applyProtection="1">
      <alignment horizontal="center" vertical="center" wrapText="1"/>
      <protection locked="0"/>
    </xf>
    <xf numFmtId="49" fontId="0" fillId="10" borderId="13" xfId="0" applyFill="1" applyBorder="1" applyAlignment="1">
      <alignment horizontal="right" vertical="center" wrapText="1"/>
    </xf>
    <xf numFmtId="49" fontId="0" fillId="10" borderId="14" xfId="0" applyFill="1" applyBorder="1" applyAlignment="1">
      <alignment horizontal="right" vertical="center" wrapText="1"/>
    </xf>
    <xf numFmtId="0" fontId="5" fillId="0" borderId="0" xfId="53" applyFont="1" applyAlignment="1">
      <alignment horizontal="left" vertical="center" wrapText="1"/>
    </xf>
    <xf numFmtId="0" fontId="5" fillId="0" borderId="5" xfId="32" applyFont="1" applyBorder="1" applyAlignment="1">
      <alignment horizontal="left" vertical="center" wrapText="1"/>
    </xf>
    <xf numFmtId="0" fontId="5" fillId="0" borderId="5" xfId="53" applyFont="1" applyBorder="1" applyAlignment="1">
      <alignment horizontal="left" vertical="center" wrapText="1"/>
    </xf>
    <xf numFmtId="0" fontId="52" fillId="0" borderId="0" xfId="53" applyFont="1" applyAlignment="1">
      <alignment horizontal="center" vertical="center" wrapText="1"/>
    </xf>
    <xf numFmtId="0" fontId="27" fillId="0" borderId="0" xfId="32" applyFont="1" applyBorder="1">
      <alignment horizontal="center"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Border="1" applyAlignment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8" borderId="0" xfId="0" applyFont="1" applyFill="1">
      <alignment vertical="top"/>
    </xf>
    <xf numFmtId="0" fontId="47" fillId="0" borderId="0" xfId="50" applyFont="1" applyAlignment="1">
      <alignment vertical="center" wrapText="1"/>
    </xf>
    <xf numFmtId="0" fontId="48" fillId="0" borderId="0" xfId="50" applyFont="1" applyAlignment="1">
      <alignment vertical="center" wrapText="1"/>
    </xf>
    <xf numFmtId="0" fontId="48" fillId="0" borderId="0" xfId="53" applyFont="1" applyAlignment="1">
      <alignment vertical="center" wrapText="1"/>
    </xf>
    <xf numFmtId="0" fontId="58" fillId="0" borderId="0" xfId="53" applyFont="1" applyAlignment="1">
      <alignment vertical="center" wrapText="1"/>
    </xf>
    <xf numFmtId="0" fontId="58" fillId="0" borderId="0" xfId="39" applyNumberFormat="1" applyFont="1" applyAlignment="1">
      <alignment vertical="center"/>
    </xf>
    <xf numFmtId="49" fontId="49" fillId="0" borderId="0" xfId="0" applyFont="1" applyBorder="1">
      <alignment vertical="top"/>
    </xf>
    <xf numFmtId="0" fontId="49" fillId="0" borderId="0" xfId="53" applyFont="1" applyAlignment="1">
      <alignment vertical="center" wrapText="1"/>
    </xf>
    <xf numFmtId="0" fontId="48" fillId="0" borderId="0" xfId="47" applyFont="1"/>
    <xf numFmtId="49" fontId="49" fillId="8" borderId="0" xfId="0" applyFont="1" applyFill="1">
      <alignment vertical="top"/>
    </xf>
    <xf numFmtId="49" fontId="49" fillId="0" borderId="0" xfId="0" applyFont="1">
      <alignment vertical="top"/>
    </xf>
    <xf numFmtId="49" fontId="56" fillId="0" borderId="0" xfId="0" applyFont="1">
      <alignment vertical="top"/>
    </xf>
    <xf numFmtId="0" fontId="52" fillId="0" borderId="0" xfId="50" applyFont="1" applyAlignment="1">
      <alignment vertical="center"/>
    </xf>
    <xf numFmtId="49" fontId="7" fillId="0" borderId="0" xfId="0" applyFont="1" applyBorder="1" applyAlignment="1">
      <alignment horizontal="left" vertical="top"/>
    </xf>
    <xf numFmtId="0" fontId="32" fillId="0" borderId="0" xfId="40" applyNumberFormat="1" applyFont="1" applyFill="1" applyBorder="1" applyAlignment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Border="1" applyAlignment="1">
      <alignment horizontal="center" vertical="center" wrapText="1"/>
    </xf>
    <xf numFmtId="0" fontId="5" fillId="9" borderId="27" xfId="50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>
      <alignment vertical="top"/>
    </xf>
    <xf numFmtId="49" fontId="5" fillId="0" borderId="0" xfId="38" applyBorder="1">
      <alignment vertical="top"/>
    </xf>
    <xf numFmtId="49" fontId="31" fillId="0" borderId="0" xfId="38" applyFont="1" applyBorder="1" applyAlignment="1">
      <alignment horizontal="center" vertical="center"/>
    </xf>
    <xf numFmtId="0" fontId="75" fillId="0" borderId="0" xfId="31" applyFont="1" applyBorder="1" applyAlignment="1">
      <alignment vertical="center" wrapText="1"/>
    </xf>
    <xf numFmtId="49" fontId="52" fillId="0" borderId="0" xfId="39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Border="1" applyAlignment="1">
      <alignment horizontal="center" vertical="center" wrapText="1"/>
    </xf>
    <xf numFmtId="0" fontId="5" fillId="9" borderId="5" xfId="5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Font="1">
      <alignment vertical="top"/>
    </xf>
    <xf numFmtId="0" fontId="5" fillId="10" borderId="12" xfId="53" applyFont="1" applyFill="1" applyBorder="1" applyAlignment="1">
      <alignment vertical="center" wrapText="1"/>
    </xf>
    <xf numFmtId="49" fontId="39" fillId="10" borderId="13" xfId="38" applyFont="1" applyFill="1" applyBorder="1" applyAlignment="1">
      <alignment horizontal="left" vertical="center"/>
    </xf>
    <xf numFmtId="49" fontId="25" fillId="10" borderId="13" xfId="38" applyFont="1" applyFill="1" applyBorder="1" applyAlignment="1">
      <alignment horizontal="center" vertical="top"/>
    </xf>
    <xf numFmtId="49" fontId="25" fillId="10" borderId="14" xfId="38" applyFont="1" applyFill="1" applyBorder="1" applyAlignment="1">
      <alignment horizontal="center" vertical="top"/>
    </xf>
    <xf numFmtId="49" fontId="5" fillId="0" borderId="5" xfId="38" applyBorder="1">
      <alignment vertical="top"/>
    </xf>
    <xf numFmtId="0" fontId="5" fillId="0" borderId="0" xfId="38" applyNumberFormat="1" applyBorder="1" applyAlignment="1"/>
    <xf numFmtId="0" fontId="76" fillId="0" borderId="0" xfId="38" applyNumberFormat="1" applyFont="1" applyBorder="1" applyAlignment="1">
      <alignment horizontal="center" vertical="center" wrapText="1"/>
    </xf>
    <xf numFmtId="0" fontId="10" fillId="0" borderId="0" xfId="38" applyNumberFormat="1" applyFont="1" applyBorder="1" applyAlignment="1"/>
    <xf numFmtId="49" fontId="5" fillId="0" borderId="22" xfId="0" applyFont="1" applyBorder="1">
      <alignment vertical="top"/>
    </xf>
    <xf numFmtId="49" fontId="5" fillId="0" borderId="22" xfId="0" applyFont="1" applyBorder="1" applyAlignment="1">
      <alignment vertical="top" wrapText="1"/>
    </xf>
    <xf numFmtId="49" fontId="5" fillId="0" borderId="5" xfId="0" applyFont="1" applyBorder="1">
      <alignment vertical="top"/>
    </xf>
    <xf numFmtId="49" fontId="52" fillId="0" borderId="0" xfId="38" applyFont="1">
      <alignment vertical="top"/>
    </xf>
    <xf numFmtId="0" fontId="56" fillId="0" borderId="0" xfId="53" applyFont="1" applyAlignment="1">
      <alignment vertical="center" wrapText="1"/>
    </xf>
    <xf numFmtId="0" fontId="56" fillId="0" borderId="0" xfId="53" applyFont="1" applyAlignment="1">
      <alignment vertical="center"/>
    </xf>
    <xf numFmtId="49" fontId="35" fillId="0" borderId="0" xfId="100">
      <alignment vertical="top"/>
    </xf>
    <xf numFmtId="49" fontId="0" fillId="0" borderId="25" xfId="0" applyBorder="1">
      <alignment vertical="top"/>
    </xf>
    <xf numFmtId="14" fontId="46" fillId="0" borderId="5" xfId="51" applyNumberFormat="1" applyFont="1" applyBorder="1" applyAlignment="1">
      <alignment horizontal="center" vertical="center" wrapText="1"/>
    </xf>
    <xf numFmtId="14" fontId="5" fillId="0" borderId="5" xfId="51" applyNumberFormat="1" applyFont="1" applyBorder="1" applyAlignment="1">
      <alignment horizontal="left" vertical="center" wrapText="1" indent="1"/>
    </xf>
    <xf numFmtId="49" fontId="71" fillId="10" borderId="13" xfId="38" applyFont="1" applyFill="1" applyBorder="1" applyAlignment="1">
      <alignment horizontal="center" vertical="center" wrapText="1"/>
    </xf>
    <xf numFmtId="0" fontId="27" fillId="0" borderId="0" xfId="53" applyFont="1" applyAlignment="1">
      <alignment horizontal="center" vertical="top" wrapText="1"/>
    </xf>
    <xf numFmtId="14" fontId="5" fillId="7" borderId="5" xfId="51" applyNumberFormat="1" applyFont="1" applyFill="1" applyBorder="1" applyAlignment="1">
      <alignment horizontal="left" vertical="center" wrapText="1" indent="1"/>
    </xf>
    <xf numFmtId="0" fontId="5" fillId="0" borderId="5" xfId="53" applyFont="1" applyBorder="1" applyAlignment="1">
      <alignment vertical="center" wrapText="1"/>
    </xf>
    <xf numFmtId="0" fontId="5" fillId="10" borderId="13" xfId="53" applyFont="1" applyFill="1" applyBorder="1" applyAlignment="1">
      <alignment vertical="center" wrapText="1"/>
    </xf>
    <xf numFmtId="0" fontId="5" fillId="0" borderId="12" xfId="32" applyFont="1" applyBorder="1" applyAlignment="1">
      <alignment horizontal="left" vertical="top" wrapText="1"/>
    </xf>
    <xf numFmtId="0" fontId="5" fillId="0" borderId="12" xfId="32" applyFont="1" applyBorder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>
      <alignment horizontal="right" vertical="center" wrapText="1"/>
    </xf>
    <xf numFmtId="0" fontId="52" fillId="10" borderId="14" xfId="53" applyFont="1" applyFill="1" applyBorder="1" applyAlignment="1">
      <alignment vertical="center" wrapText="1"/>
    </xf>
    <xf numFmtId="49" fontId="5" fillId="0" borderId="5" xfId="53" applyNumberFormat="1" applyFont="1" applyBorder="1" applyAlignment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Border="1" applyAlignment="1">
      <alignment horizontal="center" vertical="center"/>
    </xf>
    <xf numFmtId="0" fontId="5" fillId="0" borderId="5" xfId="51" applyFont="1" applyBorder="1" applyAlignment="1">
      <alignment horizontal="center" vertical="center" wrapText="1"/>
    </xf>
    <xf numFmtId="0" fontId="80" fillId="0" borderId="0" xfId="43" applyFont="1" applyAlignment="1">
      <alignment horizontal="center" vertical="center" wrapText="1"/>
    </xf>
    <xf numFmtId="0" fontId="80" fillId="0" borderId="0" xfId="51" applyFont="1" applyAlignment="1">
      <alignment horizontal="center" vertical="center" wrapText="1"/>
    </xf>
    <xf numFmtId="0" fontId="80" fillId="0" borderId="0" xfId="0" applyNumberFormat="1" applyFont="1" applyBorder="1" applyAlignment="1">
      <alignment horizontal="center" vertical="center"/>
    </xf>
    <xf numFmtId="0" fontId="5" fillId="0" borderId="5" xfId="43" applyFont="1" applyBorder="1" applyAlignment="1">
      <alignment horizontal="left" vertical="center" wrapText="1" indent="1"/>
    </xf>
    <xf numFmtId="0" fontId="5" fillId="0" borderId="5" xfId="43" applyFont="1" applyBorder="1" applyAlignment="1">
      <alignment horizontal="left" vertical="center" wrapText="1" indent="2"/>
    </xf>
    <xf numFmtId="0" fontId="5" fillId="0" borderId="5" xfId="43" applyFont="1" applyBorder="1" applyAlignment="1">
      <alignment horizontal="left" vertical="center" wrapText="1" indent="3"/>
    </xf>
    <xf numFmtId="0" fontId="5" fillId="0" borderId="5" xfId="43" applyFont="1" applyBorder="1" applyAlignment="1">
      <alignment horizontal="left" vertical="center" wrapText="1" indent="4"/>
    </xf>
    <xf numFmtId="49" fontId="5" fillId="0" borderId="19" xfId="53" applyNumberFormat="1" applyFont="1" applyBorder="1" applyAlignment="1">
      <alignment horizontal="center" vertical="center" wrapText="1"/>
    </xf>
    <xf numFmtId="0" fontId="5" fillId="0" borderId="19" xfId="43" applyFont="1" applyBorder="1" applyAlignment="1">
      <alignment horizontal="left" vertical="center" wrapText="1" indent="2"/>
    </xf>
    <xf numFmtId="0" fontId="5" fillId="0" borderId="19" xfId="51" applyFont="1" applyBorder="1" applyAlignment="1">
      <alignment horizontal="left" vertical="center" wrapText="1"/>
    </xf>
    <xf numFmtId="49" fontId="5" fillId="0" borderId="19" xfId="53" applyNumberFormat="1" applyFont="1" applyBorder="1" applyAlignment="1">
      <alignment vertical="center" wrapText="1"/>
    </xf>
    <xf numFmtId="49" fontId="5" fillId="0" borderId="0" xfId="53" applyNumberFormat="1" applyFont="1" applyAlignment="1">
      <alignment horizontal="center" vertical="center" wrapText="1"/>
    </xf>
    <xf numFmtId="49" fontId="5" fillId="0" borderId="0" xfId="53" applyNumberFormat="1" applyFont="1" applyAlignment="1">
      <alignment vertical="center" wrapText="1"/>
    </xf>
    <xf numFmtId="0" fontId="5" fillId="0" borderId="5" xfId="53" applyFont="1" applyBorder="1" applyAlignment="1">
      <alignment horizontal="left" vertical="top" wrapText="1"/>
    </xf>
    <xf numFmtId="49" fontId="80" fillId="0" borderId="0" xfId="32" applyNumberFormat="1" applyFont="1" applyBorder="1">
      <alignment horizontal="center" vertical="center" wrapText="1"/>
    </xf>
    <xf numFmtId="49" fontId="0" fillId="0" borderId="25" xfId="0" applyBorder="1" applyAlignment="1">
      <alignment horizontal="left" vertical="center" indent="1"/>
    </xf>
    <xf numFmtId="0" fontId="35" fillId="0" borderId="0" xfId="39" applyNumberFormat="1" applyBorder="1" applyAlignment="1">
      <alignment horizontal="right" vertical="center"/>
    </xf>
    <xf numFmtId="49" fontId="32" fillId="0" borderId="27" xfId="51" applyNumberFormat="1" applyFont="1" applyBorder="1" applyAlignment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Font="1" applyAlignment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5" fillId="7" borderId="12" xfId="51" applyFont="1" applyFill="1" applyBorder="1" applyAlignment="1">
      <alignment horizontal="left" vertical="center" wrapText="1"/>
    </xf>
    <xf numFmtId="0" fontId="5" fillId="0" borderId="12" xfId="51" applyFont="1" applyBorder="1" applyAlignment="1">
      <alignment horizontal="center" vertical="center" wrapText="1"/>
    </xf>
    <xf numFmtId="49" fontId="0" fillId="0" borderId="5" xfId="0" applyBorder="1" applyAlignment="1">
      <alignment horizontal="justify" vertical="center" wrapText="1"/>
    </xf>
    <xf numFmtId="0" fontId="5" fillId="0" borderId="53" xfId="0" applyNumberFormat="1" applyFont="1" applyBorder="1" applyAlignment="1">
      <alignment vertical="top" wrapText="1"/>
    </xf>
    <xf numFmtId="49" fontId="0" fillId="0" borderId="5" xfId="0" applyBorder="1" applyAlignment="1">
      <alignment vertical="top" wrapText="1"/>
    </xf>
    <xf numFmtId="49" fontId="5" fillId="0" borderId="0" xfId="99">
      <alignment vertical="top"/>
    </xf>
    <xf numFmtId="22" fontId="5" fillId="0" borderId="0" xfId="47" applyNumberFormat="1" applyFont="1" applyAlignment="1">
      <alignment horizontal="left" vertical="center" wrapText="1"/>
    </xf>
    <xf numFmtId="49" fontId="5" fillId="7" borderId="5" xfId="51" applyNumberFormat="1" applyFont="1" applyFill="1" applyBorder="1" applyAlignment="1">
      <alignment horizontal="center" vertical="center" wrapText="1"/>
    </xf>
    <xf numFmtId="0" fontId="56" fillId="0" borderId="0" xfId="53" applyFont="1" applyAlignment="1">
      <alignment horizontal="center" vertical="center" wrapText="1"/>
    </xf>
    <xf numFmtId="0" fontId="56" fillId="0" borderId="0" xfId="53" applyFont="1" applyAlignment="1">
      <alignment horizontal="left" vertical="center" wrapText="1" indent="1"/>
    </xf>
    <xf numFmtId="0" fontId="56" fillId="0" borderId="0" xfId="53" applyFont="1" applyAlignment="1">
      <alignment horizontal="left" vertical="center" indent="1"/>
    </xf>
    <xf numFmtId="0" fontId="52" fillId="0" borderId="0" xfId="53" applyFont="1" applyAlignment="1">
      <alignment horizontal="left" vertical="center" wrapText="1" indent="1"/>
    </xf>
    <xf numFmtId="0" fontId="57" fillId="0" borderId="0" xfId="53" applyFont="1" applyAlignment="1">
      <alignment horizontal="left" vertical="center" wrapText="1" indent="1"/>
    </xf>
    <xf numFmtId="0" fontId="78" fillId="0" borderId="0" xfId="53" applyFont="1" applyAlignment="1">
      <alignment horizontal="left" vertical="center" indent="1"/>
    </xf>
    <xf numFmtId="0" fontId="57" fillId="0" borderId="0" xfId="53" applyFont="1" applyAlignment="1">
      <alignment vertical="center" wrapText="1"/>
    </xf>
    <xf numFmtId="0" fontId="5" fillId="0" borderId="0" xfId="53" applyFont="1" applyAlignment="1">
      <alignment horizontal="right" vertical="center" wrapText="1"/>
    </xf>
    <xf numFmtId="0" fontId="79" fillId="0" borderId="0" xfId="53" applyFont="1" applyAlignment="1">
      <alignment vertical="center"/>
    </xf>
    <xf numFmtId="0" fontId="30" fillId="0" borderId="0" xfId="53" applyFont="1" applyAlignment="1">
      <alignment vertical="center" wrapText="1"/>
    </xf>
    <xf numFmtId="0" fontId="75" fillId="0" borderId="0" xfId="53" applyFont="1" applyAlignment="1">
      <alignment vertical="center" wrapText="1"/>
    </xf>
    <xf numFmtId="4" fontId="5" fillId="0" borderId="0" xfId="33" applyFill="1" applyBorder="1" applyAlignment="1">
      <alignment horizontal="right" vertical="center" wrapText="1"/>
    </xf>
    <xf numFmtId="0" fontId="5" fillId="0" borderId="0" xfId="49" applyFont="1" applyAlignment="1">
      <alignment horizontal="left" vertical="center" wrapText="1" indent="1"/>
    </xf>
    <xf numFmtId="49" fontId="5" fillId="0" borderId="0" xfId="51" applyNumberFormat="1" applyFont="1" applyAlignment="1">
      <alignment horizontal="center" vertical="center" wrapText="1"/>
    </xf>
    <xf numFmtId="4" fontId="0" fillId="0" borderId="0" xfId="33" applyFont="1" applyFill="1" applyBorder="1" applyAlignment="1">
      <alignment horizontal="center" vertical="center" wrapText="1"/>
    </xf>
    <xf numFmtId="4" fontId="5" fillId="0" borderId="0" xfId="33" applyFill="1" applyBorder="1" applyAlignment="1">
      <alignment horizontal="center" vertical="center" wrapText="1"/>
    </xf>
    <xf numFmtId="170" fontId="5" fillId="0" borderId="5" xfId="53" applyNumberFormat="1" applyFont="1" applyBorder="1" applyAlignment="1">
      <alignment horizontal="center" vertical="center" wrapText="1"/>
    </xf>
    <xf numFmtId="170" fontId="5" fillId="0" borderId="5" xfId="32" applyNumberFormat="1" applyFont="1" applyBorder="1">
      <alignment horizontal="center" vertical="center" wrapText="1"/>
    </xf>
    <xf numFmtId="0" fontId="5" fillId="0" borderId="0" xfId="53" applyFont="1" applyAlignment="1">
      <alignment vertical="center"/>
    </xf>
    <xf numFmtId="49" fontId="27" fillId="0" borderId="13" xfId="32" applyNumberFormat="1" applyFont="1" applyBorder="1">
      <alignment horizontal="center" vertical="center" wrapText="1"/>
    </xf>
    <xf numFmtId="0" fontId="72" fillId="0" borderId="0" xfId="53" applyFont="1" applyAlignment="1">
      <alignment vertical="center"/>
    </xf>
    <xf numFmtId="0" fontId="52" fillId="10" borderId="18" xfId="53" applyFont="1" applyFill="1" applyBorder="1" applyAlignment="1">
      <alignment horizontal="center" vertical="center" wrapText="1"/>
    </xf>
    <xf numFmtId="0" fontId="52" fillId="10" borderId="19" xfId="53" applyFont="1" applyFill="1" applyBorder="1" applyAlignment="1">
      <alignment horizontal="center" vertical="center" wrapText="1"/>
    </xf>
    <xf numFmtId="49" fontId="5" fillId="10" borderId="13" xfId="51" applyNumberFormat="1" applyFont="1" applyFill="1" applyBorder="1" applyAlignment="1">
      <alignment horizontal="center" vertical="center" wrapText="1"/>
    </xf>
    <xf numFmtId="49" fontId="52" fillId="10" borderId="19" xfId="53" applyNumberFormat="1" applyFont="1" applyFill="1" applyBorder="1" applyAlignment="1">
      <alignment horizontal="left" vertical="center" wrapText="1"/>
    </xf>
    <xf numFmtId="49" fontId="35" fillId="10" borderId="13" xfId="39" applyFill="1" applyBorder="1" applyAlignment="1">
      <alignment horizontal="left" vertical="center"/>
    </xf>
    <xf numFmtId="49" fontId="52" fillId="10" borderId="20" xfId="53" applyNumberFormat="1" applyFont="1" applyFill="1" applyBorder="1" applyAlignment="1">
      <alignment horizontal="left" vertical="center" wrapText="1"/>
    </xf>
    <xf numFmtId="0" fontId="5" fillId="0" borderId="24" xfId="53" applyFont="1" applyBorder="1" applyAlignment="1">
      <alignment vertical="center"/>
    </xf>
    <xf numFmtId="49" fontId="31" fillId="0" borderId="5" xfId="32" applyNumberFormat="1" applyFont="1" applyBorder="1">
      <alignment horizontal="center" vertical="center" wrapText="1"/>
    </xf>
    <xf numFmtId="49" fontId="5" fillId="10" borderId="13" xfId="38" applyFill="1" applyBorder="1" applyAlignment="1">
      <alignment horizontal="right" vertical="center" wrapText="1"/>
    </xf>
    <xf numFmtId="49" fontId="5" fillId="10" borderId="14" xfId="38" applyFill="1" applyBorder="1" applyAlignment="1">
      <alignment horizontal="right" vertical="center" wrapText="1"/>
    </xf>
    <xf numFmtId="0" fontId="5" fillId="0" borderId="54" xfId="53" applyFont="1" applyBorder="1" applyAlignment="1">
      <alignment vertical="center" wrapText="1"/>
    </xf>
    <xf numFmtId="0" fontId="43" fillId="0" borderId="0" xfId="53" applyFont="1" applyAlignment="1">
      <alignment vertical="center" wrapText="1"/>
    </xf>
    <xf numFmtId="0" fontId="8" fillId="0" borderId="0" xfId="53" applyFont="1" applyAlignment="1">
      <alignment vertical="center" wrapText="1"/>
    </xf>
    <xf numFmtId="0" fontId="44" fillId="0" borderId="0" xfId="53" applyFont="1" applyAlignment="1">
      <alignment horizontal="center" vertical="center" wrapText="1"/>
    </xf>
    <xf numFmtId="0" fontId="53" fillId="0" borderId="0" xfId="35" applyFont="1"/>
    <xf numFmtId="0" fontId="59" fillId="0" borderId="0" xfId="39" applyNumberFormat="1" applyFont="1" applyAlignment="1">
      <alignment vertical="center"/>
    </xf>
    <xf numFmtId="0" fontId="5" fillId="0" borderId="0" xfId="31" applyFont="1" applyBorder="1" applyAlignment="1">
      <alignment vertical="center" wrapText="1"/>
    </xf>
    <xf numFmtId="0" fontId="59" fillId="0" borderId="0" xfId="39" applyNumberFormat="1" applyFont="1" applyBorder="1" applyAlignment="1">
      <alignment vertical="center"/>
    </xf>
    <xf numFmtId="0" fontId="45" fillId="0" borderId="0" xfId="43" applyFont="1" applyAlignment="1">
      <alignment horizontal="center" vertical="center" wrapText="1"/>
    </xf>
    <xf numFmtId="49" fontId="27" fillId="0" borderId="5" xfId="32" applyNumberFormat="1" applyFont="1" applyBorder="1">
      <alignment horizontal="center" vertical="center" wrapText="1"/>
    </xf>
    <xf numFmtId="0" fontId="5" fillId="10" borderId="12" xfId="32" applyFont="1" applyFill="1" applyBorder="1">
      <alignment horizontal="center" vertical="center" wrapText="1"/>
    </xf>
    <xf numFmtId="49" fontId="5" fillId="10" borderId="13" xfId="32" applyNumberFormat="1" applyFont="1" applyFill="1" applyBorder="1">
      <alignment horizontal="center" vertical="center" wrapText="1"/>
    </xf>
    <xf numFmtId="0" fontId="35" fillId="10" borderId="14" xfId="39" applyNumberFormat="1" applyFill="1" applyBorder="1" applyAlignment="1">
      <alignment vertical="center"/>
    </xf>
    <xf numFmtId="49" fontId="54" fillId="7" borderId="5" xfId="35" applyNumberFormat="1" applyFont="1" applyFill="1" applyBorder="1" applyAlignment="1">
      <alignment horizontal="left" vertical="center" wrapText="1" indent="1"/>
    </xf>
    <xf numFmtId="49" fontId="31" fillId="0" borderId="16" xfId="32" applyNumberFormat="1" applyFont="1" applyBorder="1">
      <alignment horizontal="center" vertical="center" wrapText="1"/>
    </xf>
    <xf numFmtId="49" fontId="39" fillId="10" borderId="13" xfId="38" applyFont="1" applyFill="1" applyBorder="1" applyAlignment="1">
      <alignment horizontal="left" vertical="center" indent="2"/>
    </xf>
    <xf numFmtId="0" fontId="35" fillId="0" borderId="19" xfId="39" applyNumberFormat="1" applyBorder="1" applyAlignment="1">
      <alignment vertical="center"/>
    </xf>
    <xf numFmtId="0" fontId="5" fillId="0" borderId="0" xfId="31" applyFont="1" applyBorder="1" applyAlignment="1">
      <alignment horizontal="left" vertical="center" wrapText="1"/>
    </xf>
    <xf numFmtId="0" fontId="14" fillId="0" borderId="0" xfId="40" applyNumberFormat="1" applyFont="1" applyFill="1" applyBorder="1" applyAlignment="1">
      <alignment horizontal="justify" vertical="top" wrapText="1"/>
    </xf>
    <xf numFmtId="49" fontId="14" fillId="0" borderId="0" xfId="40" applyFont="1" applyFill="1" applyBorder="1" applyAlignment="1">
      <alignment horizontal="left" vertical="top" wrapText="1" indent="1"/>
    </xf>
    <xf numFmtId="49" fontId="14" fillId="0" borderId="9" xfId="40" applyFont="1" applyFill="1" applyBorder="1" applyAlignment="1">
      <alignment vertical="center" wrapText="1"/>
    </xf>
    <xf numFmtId="49" fontId="14" fillId="0" borderId="0" xfId="40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29" xfId="25" applyNumberFormat="1" applyFont="1" applyFill="1" applyBorder="1" applyAlignment="1">
      <alignment horizontal="center" vertical="center" wrapText="1"/>
    </xf>
    <xf numFmtId="0" fontId="18" fillId="13" borderId="31" xfId="25" applyNumberFormat="1" applyFont="1" applyFill="1" applyBorder="1" applyAlignment="1">
      <alignment horizontal="center" vertical="center" wrapText="1"/>
    </xf>
    <xf numFmtId="0" fontId="18" fillId="13" borderId="30" xfId="25" applyNumberFormat="1" applyFont="1" applyFill="1" applyBorder="1" applyAlignment="1">
      <alignment horizontal="center" vertical="center" wrapText="1"/>
    </xf>
    <xf numFmtId="49" fontId="14" fillId="0" borderId="9" xfId="40" applyFont="1" applyFill="1" applyBorder="1" applyAlignment="1">
      <alignment horizontal="left" vertical="center" wrapText="1"/>
    </xf>
    <xf numFmtId="49" fontId="14" fillId="0" borderId="0" xfId="40" applyFont="1" applyFill="1" applyBorder="1" applyAlignment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>
      <alignment horizontal="justify" vertical="center" wrapText="1"/>
    </xf>
    <xf numFmtId="49" fontId="14" fillId="0" borderId="0" xfId="40" applyFont="1" applyFill="1" applyBorder="1" applyAlignment="1">
      <alignment horizontal="left" wrapText="1"/>
    </xf>
    <xf numFmtId="0" fontId="18" fillId="0" borderId="0" xfId="19" applyFill="1" applyBorder="1" applyAlignment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ill="1" applyBorder="1" applyAlignment="1">
      <alignment horizontal="left" vertical="center" wrapText="1"/>
    </xf>
    <xf numFmtId="0" fontId="18" fillId="0" borderId="21" xfId="19" applyFill="1" applyBorder="1" applyAlignment="1">
      <alignment horizontal="left" vertical="center" wrapText="1"/>
    </xf>
    <xf numFmtId="0" fontId="18" fillId="0" borderId="24" xfId="19" applyFill="1" applyBorder="1" applyAlignment="1">
      <alignment horizontal="left" vertical="center" wrapText="1"/>
    </xf>
    <xf numFmtId="0" fontId="14" fillId="0" borderId="0" xfId="46" applyFont="1" applyAlignment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ill="1" applyBorder="1" applyAlignment="1">
      <alignment horizontal="left" vertical="top" wrapText="1"/>
    </xf>
    <xf numFmtId="49" fontId="14" fillId="0" borderId="0" xfId="40" applyFont="1" applyFill="1" applyBorder="1" applyAlignment="1">
      <alignment horizontal="justify" vertical="justify" wrapText="1"/>
    </xf>
    <xf numFmtId="49" fontId="0" fillId="0" borderId="0" xfId="0" applyBorder="1">
      <alignment vertical="top"/>
    </xf>
    <xf numFmtId="0" fontId="33" fillId="0" borderId="0" xfId="40" applyNumberFormat="1" applyFont="1" applyFill="1" applyBorder="1" applyAlignment="1">
      <alignment horizontal="left" vertical="center" wrapText="1"/>
    </xf>
    <xf numFmtId="0" fontId="32" fillId="0" borderId="0" xfId="40" applyNumberFormat="1" applyFont="1" applyFill="1" applyBorder="1" applyAlignment="1">
      <alignment horizontal="justify" vertical="top" wrapText="1"/>
    </xf>
    <xf numFmtId="0" fontId="5" fillId="0" borderId="31" xfId="50" applyBorder="1" applyAlignment="1">
      <alignment horizontal="left" vertical="center" wrapText="1" indent="1"/>
    </xf>
    <xf numFmtId="14" fontId="5" fillId="7" borderId="5" xfId="51" applyNumberFormat="1" applyFont="1" applyFill="1" applyBorder="1" applyAlignment="1">
      <alignment horizontal="left" vertical="center" wrapText="1" indent="1"/>
    </xf>
    <xf numFmtId="0" fontId="31" fillId="0" borderId="16" xfId="53" applyFont="1" applyBorder="1" applyAlignment="1">
      <alignment horizontal="center" vertical="center" wrapText="1"/>
    </xf>
    <xf numFmtId="0" fontId="27" fillId="0" borderId="16" xfId="53" applyFont="1" applyBorder="1" applyAlignment="1">
      <alignment horizontal="center" vertical="center" wrapText="1"/>
    </xf>
    <xf numFmtId="0" fontId="5" fillId="0" borderId="5" xfId="53" applyFont="1" applyBorder="1" applyAlignment="1">
      <alignment horizontal="center" vertical="center" wrapText="1"/>
    </xf>
    <xf numFmtId="0" fontId="5" fillId="7" borderId="15" xfId="53" applyFont="1" applyFill="1" applyBorder="1" applyAlignment="1">
      <alignment horizontal="left" vertical="center" wrapText="1" indent="1"/>
    </xf>
    <xf numFmtId="0" fontId="5" fillId="9" borderId="21" xfId="53" applyFont="1" applyFill="1" applyBorder="1" applyAlignment="1">
      <alignment horizontal="left" vertical="center" wrapText="1" indent="1"/>
    </xf>
    <xf numFmtId="0" fontId="5" fillId="9" borderId="22" xfId="53" applyFont="1" applyFill="1" applyBorder="1" applyAlignment="1">
      <alignment horizontal="left" vertical="center" wrapText="1" indent="1"/>
    </xf>
    <xf numFmtId="14" fontId="31" fillId="0" borderId="15" xfId="51" applyNumberFormat="1" applyFont="1" applyBorder="1" applyAlignment="1">
      <alignment horizontal="center" vertical="center" wrapText="1"/>
    </xf>
    <xf numFmtId="14" fontId="31" fillId="0" borderId="21" xfId="51" applyNumberFormat="1" applyFont="1" applyBorder="1" applyAlignment="1">
      <alignment horizontal="center" vertical="center" wrapText="1"/>
    </xf>
    <xf numFmtId="14" fontId="46" fillId="0" borderId="22" xfId="51" applyNumberFormat="1" applyFont="1" applyBorder="1" applyAlignment="1">
      <alignment horizontal="center" vertical="center" wrapText="1"/>
    </xf>
    <xf numFmtId="170" fontId="5" fillId="0" borderId="12" xfId="53" applyNumberFormat="1" applyFont="1" applyBorder="1" applyAlignment="1">
      <alignment horizontal="center" vertical="center" wrapText="1"/>
    </xf>
    <xf numFmtId="170" fontId="5" fillId="0" borderId="14" xfId="53" applyNumberFormat="1" applyFont="1" applyBorder="1" applyAlignment="1">
      <alignment horizontal="center" vertical="center" wrapText="1"/>
    </xf>
    <xf numFmtId="170" fontId="5" fillId="0" borderId="5" xfId="53" applyNumberFormat="1" applyFont="1" applyBorder="1" applyAlignment="1">
      <alignment horizontal="center" vertical="center" wrapText="1"/>
    </xf>
    <xf numFmtId="49" fontId="27" fillId="0" borderId="13" xfId="32" applyNumberFormat="1" applyFont="1" applyBorder="1">
      <alignment horizontal="center" vertical="center" wrapText="1"/>
    </xf>
    <xf numFmtId="0" fontId="18" fillId="0" borderId="14" xfId="31" applyFont="1" applyBorder="1" applyAlignment="1">
      <alignment horizontal="left" vertical="center" wrapText="1" indent="1"/>
    </xf>
    <xf numFmtId="0" fontId="18" fillId="0" borderId="5" xfId="31" applyFont="1" applyBorder="1" applyAlignment="1">
      <alignment horizontal="left" vertical="center" wrapText="1" indent="1"/>
    </xf>
    <xf numFmtId="0" fontId="18" fillId="0" borderId="12" xfId="31" applyFont="1" applyBorder="1" applyAlignment="1">
      <alignment horizontal="left" vertical="center" wrapText="1" indent="1"/>
    </xf>
    <xf numFmtId="0" fontId="5" fillId="0" borderId="0" xfId="53" applyFont="1" applyAlignment="1">
      <alignment horizontal="center" vertical="center" wrapText="1"/>
    </xf>
    <xf numFmtId="49" fontId="5" fillId="0" borderId="0" xfId="51" applyNumberFormat="1" applyFont="1" applyAlignment="1">
      <alignment horizontal="center" vertical="center" wrapText="1"/>
    </xf>
    <xf numFmtId="4" fontId="5" fillId="0" borderId="5" xfId="33" applyFill="1" applyBorder="1" applyAlignment="1">
      <alignment horizontal="center" vertical="center" wrapText="1"/>
    </xf>
    <xf numFmtId="0" fontId="54" fillId="7" borderId="5" xfId="35" applyFont="1" applyFill="1" applyBorder="1" applyAlignment="1">
      <alignment horizontal="left" vertical="center" wrapText="1" indent="1"/>
    </xf>
    <xf numFmtId="0" fontId="54" fillId="9" borderId="5" xfId="35" applyFont="1" applyFill="1" applyBorder="1" applyAlignment="1">
      <alignment horizontal="left" vertical="center" wrapText="1" indent="1"/>
    </xf>
    <xf numFmtId="0" fontId="54" fillId="9" borderId="5" xfId="35" applyFont="1" applyFill="1" applyBorder="1" applyAlignment="1">
      <alignment horizontal="left" vertical="top" indent="1"/>
    </xf>
    <xf numFmtId="49" fontId="5" fillId="7" borderId="5" xfId="51" applyNumberFormat="1" applyFont="1" applyFill="1" applyBorder="1" applyAlignment="1">
      <alignment horizontal="center" vertical="center" wrapText="1"/>
    </xf>
    <xf numFmtId="49" fontId="5" fillId="11" borderId="5" xfId="51" applyNumberFormat="1" applyFont="1" applyFill="1" applyBorder="1" applyAlignment="1">
      <alignment horizontal="center" vertical="center" wrapText="1"/>
    </xf>
    <xf numFmtId="0" fontId="54" fillId="0" borderId="5" xfId="38" applyNumberFormat="1" applyFont="1" applyBorder="1" applyAlignment="1">
      <alignment horizontal="center" vertical="center" wrapText="1"/>
    </xf>
    <xf numFmtId="49" fontId="27" fillId="0" borderId="12" xfId="32" applyNumberFormat="1" applyFont="1" applyBorder="1">
      <alignment horizontal="center" vertical="center" wrapText="1"/>
    </xf>
    <xf numFmtId="49" fontId="27" fillId="0" borderId="14" xfId="32" applyNumberFormat="1" applyFont="1" applyBorder="1">
      <alignment horizontal="center" vertical="center" wrapText="1"/>
    </xf>
    <xf numFmtId="0" fontId="5" fillId="0" borderId="29" xfId="53" applyFont="1" applyBorder="1" applyAlignment="1">
      <alignment horizontal="center" vertical="center" wrapText="1"/>
    </xf>
    <xf numFmtId="0" fontId="5" fillId="0" borderId="30" xfId="53" applyFont="1" applyBorder="1" applyAlignment="1">
      <alignment horizontal="center" vertical="center" wrapText="1"/>
    </xf>
    <xf numFmtId="0" fontId="5" fillId="0" borderId="0" xfId="43" applyFont="1" applyAlignment="1">
      <alignment horizontal="right" vertical="center" wrapText="1"/>
    </xf>
    <xf numFmtId="49" fontId="5" fillId="7" borderId="15" xfId="51" applyNumberFormat="1" applyFont="1" applyFill="1" applyBorder="1" applyAlignment="1">
      <alignment horizontal="left" vertical="center" wrapText="1" indent="2"/>
    </xf>
    <xf numFmtId="49" fontId="5" fillId="11" borderId="21" xfId="51" applyNumberFormat="1" applyFont="1" applyFill="1" applyBorder="1" applyAlignment="1">
      <alignment horizontal="left" vertical="center" wrapText="1" indent="2"/>
    </xf>
    <xf numFmtId="49" fontId="5" fillId="11" borderId="22" xfId="51" applyNumberFormat="1" applyFont="1" applyFill="1" applyBorder="1" applyAlignment="1">
      <alignment horizontal="left" vertical="center" wrapText="1" indent="2"/>
    </xf>
    <xf numFmtId="49" fontId="5" fillId="0" borderId="5" xfId="32" applyNumberFormat="1" applyFont="1" applyBorder="1">
      <alignment horizontal="center" vertical="center" wrapText="1"/>
    </xf>
    <xf numFmtId="14" fontId="46" fillId="0" borderId="15" xfId="51" applyNumberFormat="1" applyFont="1" applyBorder="1" applyAlignment="1">
      <alignment horizontal="center" vertical="center" wrapText="1"/>
    </xf>
    <xf numFmtId="14" fontId="46" fillId="0" borderId="21" xfId="51" applyNumberFormat="1" applyFont="1" applyBorder="1" applyAlignment="1">
      <alignment horizontal="center" vertical="center" wrapText="1"/>
    </xf>
    <xf numFmtId="0" fontId="54" fillId="7" borderId="15" xfId="35" applyFont="1" applyFill="1" applyBorder="1" applyAlignment="1">
      <alignment horizontal="left" vertical="center" wrapText="1" indent="1"/>
    </xf>
    <xf numFmtId="0" fontId="54" fillId="9" borderId="22" xfId="35" applyFont="1" applyFill="1" applyBorder="1" applyAlignment="1">
      <alignment horizontal="left" vertical="center" wrapText="1" indent="1"/>
    </xf>
    <xf numFmtId="0" fontId="5" fillId="15" borderId="0" xfId="43" applyFont="1" applyFill="1" applyAlignment="1">
      <alignment horizontal="center" vertical="center" wrapText="1"/>
    </xf>
    <xf numFmtId="0" fontId="5" fillId="0" borderId="5" xfId="43" applyFont="1" applyBorder="1" applyAlignment="1">
      <alignment horizontal="center" vertical="center" wrapText="1"/>
    </xf>
    <xf numFmtId="0" fontId="5" fillId="0" borderId="20" xfId="39" applyNumberFormat="1" applyFont="1" applyBorder="1" applyAlignment="1">
      <alignment horizontal="left" vertical="center" wrapText="1" indent="1"/>
    </xf>
    <xf numFmtId="0" fontId="5" fillId="0" borderId="15" xfId="39" applyNumberFormat="1" applyFont="1" applyBorder="1" applyAlignment="1">
      <alignment horizontal="left" vertical="center" wrapText="1" indent="1"/>
    </xf>
    <xf numFmtId="0" fontId="5" fillId="0" borderId="18" xfId="39" applyNumberFormat="1" applyFont="1" applyBorder="1" applyAlignment="1">
      <alignment horizontal="left" vertical="center" wrapText="1" indent="1"/>
    </xf>
    <xf numFmtId="0" fontId="5" fillId="0" borderId="26" xfId="39" applyNumberFormat="1" applyFont="1" applyBorder="1" applyAlignment="1">
      <alignment horizontal="left" vertical="center" indent="1"/>
    </xf>
    <xf numFmtId="0" fontId="5" fillId="0" borderId="22" xfId="39" applyNumberFormat="1" applyFont="1" applyBorder="1" applyAlignment="1">
      <alignment horizontal="left" vertical="center" indent="1"/>
    </xf>
    <xf numFmtId="0" fontId="5" fillId="0" borderId="23" xfId="39" applyNumberFormat="1" applyFont="1" applyBorder="1" applyAlignment="1">
      <alignment horizontal="left" vertical="center" indent="1"/>
    </xf>
    <xf numFmtId="0" fontId="35" fillId="0" borderId="0" xfId="39" applyNumberFormat="1" applyBorder="1" applyAlignment="1">
      <alignment horizontal="center" vertical="center"/>
    </xf>
    <xf numFmtId="0" fontId="5" fillId="0" borderId="0" xfId="31" applyFont="1" applyBorder="1">
      <alignment horizontal="center" vertical="center" wrapText="1"/>
    </xf>
    <xf numFmtId="0" fontId="35" fillId="0" borderId="0" xfId="39" applyNumberFormat="1" applyBorder="1" applyAlignment="1">
      <alignment horizontal="right" vertical="center"/>
    </xf>
    <xf numFmtId="49" fontId="0" fillId="13" borderId="12" xfId="0" applyFill="1" applyBorder="1" applyAlignment="1">
      <alignment horizontal="left" vertical="center" indent="1"/>
    </xf>
    <xf numFmtId="49" fontId="0" fillId="13" borderId="13" xfId="0" applyFill="1" applyBorder="1" applyAlignment="1">
      <alignment horizontal="left" vertical="center" indent="1"/>
    </xf>
    <xf numFmtId="49" fontId="0" fillId="13" borderId="14" xfId="0" applyFill="1" applyBorder="1" applyAlignment="1">
      <alignment horizontal="left" vertical="center" indent="1"/>
    </xf>
    <xf numFmtId="0" fontId="5" fillId="0" borderId="22" xfId="53" applyFon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5" fillId="0" borderId="0" xfId="53" applyFont="1" applyAlignment="1">
      <alignment horizontal="left" vertical="top" wrapText="1"/>
    </xf>
    <xf numFmtId="0" fontId="5" fillId="0" borderId="19" xfId="31" applyFont="1" applyBorder="1" applyAlignment="1">
      <alignment horizontal="left" vertical="center" wrapText="1"/>
    </xf>
    <xf numFmtId="0" fontId="5" fillId="0" borderId="25" xfId="31" applyFont="1" applyBorder="1" applyAlignment="1">
      <alignment horizontal="left" vertical="center" wrapText="1"/>
    </xf>
    <xf numFmtId="0" fontId="5" fillId="0" borderId="15" xfId="53" applyFont="1" applyBorder="1" applyAlignment="1">
      <alignment horizontal="center" vertical="center" wrapText="1"/>
    </xf>
    <xf numFmtId="0" fontId="5" fillId="0" borderId="5" xfId="32" applyFont="1" applyBorder="1">
      <alignment horizontal="center" vertical="center" wrapText="1"/>
    </xf>
    <xf numFmtId="0" fontId="18" fillId="0" borderId="37" xfId="31" applyFont="1" applyBorder="1" applyAlignment="1">
      <alignment horizontal="left" vertical="center" wrapText="1" indent="1"/>
    </xf>
    <xf numFmtId="0" fontId="5" fillId="0" borderId="42" xfId="31" applyFont="1" applyBorder="1" applyAlignment="1">
      <alignment horizontal="left" vertical="center" wrapText="1" indent="1"/>
    </xf>
    <xf numFmtId="0" fontId="5" fillId="0" borderId="15" xfId="53" applyFont="1" applyBorder="1" applyAlignment="1">
      <alignment horizontal="left" vertical="top" wrapText="1"/>
    </xf>
    <xf numFmtId="0" fontId="5" fillId="0" borderId="22" xfId="53" applyFont="1" applyBorder="1" applyAlignment="1">
      <alignment horizontal="left" vertical="top" wrapText="1"/>
    </xf>
    <xf numFmtId="49" fontId="5" fillId="0" borderId="0" xfId="38" applyBorder="1" applyAlignment="1">
      <alignment horizontal="left" vertical="top" wrapText="1"/>
    </xf>
    <xf numFmtId="0" fontId="18" fillId="0" borderId="13" xfId="31" applyFont="1" applyBorder="1" applyAlignment="1">
      <alignment horizontal="left" vertical="center" wrapText="1" indent="1"/>
    </xf>
    <xf numFmtId="0" fontId="5" fillId="0" borderId="5" xfId="44" applyNumberFormat="1" applyBorder="1" applyAlignment="1">
      <alignment horizontal="center" vertical="center" wrapText="1"/>
    </xf>
    <xf numFmtId="0" fontId="5" fillId="0" borderId="37" xfId="31" applyFont="1" applyBorder="1" applyAlignment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>
      <alignment horizontal="center" vertical="center" wrapText="1"/>
    </xf>
    <xf numFmtId="0" fontId="8" fillId="0" borderId="0" xfId="50" applyFont="1" applyAlignment="1">
      <alignment horizontal="left" vertical="center" wrapText="1"/>
    </xf>
    <xf numFmtId="0" fontId="40" fillId="0" borderId="0" xfId="50" applyFont="1" applyAlignment="1">
      <alignment horizontal="left" vertical="top" wrapText="1"/>
    </xf>
    <xf numFmtId="0" fontId="8" fillId="0" borderId="0" xfId="50" applyFont="1" applyAlignment="1">
      <alignment horizontal="justify" vertical="top" wrapText="1"/>
    </xf>
    <xf numFmtId="0" fontId="40" fillId="0" borderId="0" xfId="50" applyFont="1" applyAlignment="1">
      <alignment horizontal="justify" vertical="top" wrapText="1"/>
    </xf>
    <xf numFmtId="0" fontId="27" fillId="0" borderId="16" xfId="53" applyFont="1" applyBorder="1" applyAlignment="1">
      <alignment horizontal="center" vertical="top" wrapText="1"/>
    </xf>
    <xf numFmtId="0" fontId="5" fillId="9" borderId="5" xfId="53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Alignment="1">
      <alignment horizontal="center" vertical="top" wrapText="1"/>
    </xf>
    <xf numFmtId="14" fontId="46" fillId="0" borderId="5" xfId="51" applyNumberFormat="1" applyFont="1" applyBorder="1" applyAlignment="1">
      <alignment horizontal="center" vertical="center" wrapText="1"/>
    </xf>
    <xf numFmtId="14" fontId="46" fillId="0" borderId="25" xfId="51" applyNumberFormat="1" applyFont="1" applyBorder="1" applyAlignment="1">
      <alignment horizontal="center" vertical="center" wrapText="1"/>
    </xf>
    <xf numFmtId="14" fontId="46" fillId="0" borderId="19" xfId="51" applyNumberFormat="1" applyFont="1" applyBorder="1" applyAlignment="1">
      <alignment horizontal="center" vertical="center" wrapText="1"/>
    </xf>
    <xf numFmtId="0" fontId="54" fillId="9" borderId="5" xfId="35" applyFont="1" applyFill="1" applyBorder="1" applyAlignment="1" applyProtection="1">
      <alignment horizontal="left" vertical="center" wrapText="1" indent="1"/>
      <protection locked="0"/>
    </xf>
    <xf numFmtId="0" fontId="54" fillId="9" borderId="5" xfId="35" applyFont="1" applyFill="1" applyBorder="1" applyAlignment="1" applyProtection="1">
      <alignment horizontal="left" vertical="top" indent="1"/>
      <protection locked="0"/>
    </xf>
    <xf numFmtId="0" fontId="54" fillId="0" borderId="5" xfId="35" applyFont="1" applyBorder="1" applyAlignment="1">
      <alignment horizontal="left" vertical="center" wrapText="1" indent="1"/>
    </xf>
    <xf numFmtId="0" fontId="54" fillId="0" borderId="5" xfId="35" applyFont="1" applyBorder="1" applyAlignment="1">
      <alignment horizontal="left" vertical="top" indent="1"/>
    </xf>
  </cellXfs>
  <cellStyles count="107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 xr:uid="{00000000-0005-0000-0000-000036000000}"/>
    <cellStyle name="currency1" xfId="96" xr:uid="{00000000-0005-0000-0000-000037000000}"/>
    <cellStyle name="Currency2" xfId="17" xr:uid="{00000000-0005-0000-0000-000038000000}"/>
    <cellStyle name="currency3" xfId="97" xr:uid="{00000000-0005-0000-0000-000039000000}"/>
    <cellStyle name="currency4" xfId="98" xr:uid="{00000000-0005-0000-0000-00003A000000}"/>
    <cellStyle name="Followed Hyperlink" xfId="18" xr:uid="{00000000-0005-0000-0000-00003C000000}"/>
    <cellStyle name="Header 3" xfId="19" xr:uid="{00000000-0005-0000-0000-00003F000000}"/>
    <cellStyle name="Hyperlink" xfId="20" xr:uid="{00000000-0005-0000-0000-000040000000}"/>
    <cellStyle name="normal" xfId="21" xr:uid="{00000000-0005-0000-0000-000041000000}"/>
    <cellStyle name="Normal1" xfId="22" xr:uid="{00000000-0005-0000-0000-000042000000}"/>
    <cellStyle name="Normal2" xfId="23" xr:uid="{00000000-0005-0000-0000-000043000000}"/>
    <cellStyle name="Percent1" xfId="24" xr:uid="{00000000-0005-0000-0000-000044000000}"/>
    <cellStyle name="Title 4" xfId="25" xr:uid="{00000000-0005-0000-0000-000047000000}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 xr:uid="{00000000-0005-0000-0000-00005A000000}"/>
    <cellStyle name="Гиперссылка 2 2" xfId="29" xr:uid="{00000000-0005-0000-0000-00005B000000}"/>
    <cellStyle name="Гиперссылка 4" xfId="30" xr:uid="{00000000-0005-0000-0000-00005D000000}"/>
    <cellStyle name="Денежный" xfId="104" builtinId="4" hidden="1"/>
    <cellStyle name="Денежный [0]" xfId="105" builtinId="7" hidden="1"/>
    <cellStyle name="Заголовок" xfId="31" xr:uid="{00000000-0005-0000-0000-000062000000}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 xr:uid="{00000000-0005-0000-0000-00006B000000}"/>
    <cellStyle name="Значение" xfId="33" xr:uid="{00000000-0005-0000-0000-00006C000000}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 xr:uid="{00000000-0005-0000-0000-000076000000}"/>
    <cellStyle name="Обычный 12 2" xfId="34" xr:uid="{00000000-0005-0000-0000-000078000000}"/>
    <cellStyle name="Обычный 15" xfId="35" xr:uid="{00000000-0005-0000-0000-00007E000000}"/>
    <cellStyle name="Обычный 2" xfId="36" xr:uid="{00000000-0005-0000-0000-00007F000000}"/>
    <cellStyle name="Обычный 2 2" xfId="37" xr:uid="{00000000-0005-0000-0000-000081000000}"/>
    <cellStyle name="Обычный 2 4" xfId="100" xr:uid="{00000000-0005-0000-0000-000084000000}"/>
    <cellStyle name="Обычный 3" xfId="38" xr:uid="{00000000-0005-0000-0000-00008C000000}"/>
    <cellStyle name="Обычный 3 2" xfId="39" xr:uid="{00000000-0005-0000-0000-00008D000000}"/>
    <cellStyle name="Обычный 3 3" xfId="40" xr:uid="{00000000-0005-0000-0000-00008E000000}"/>
    <cellStyle name="Обычный 5" xfId="41" xr:uid="{00000000-0005-0000-0000-000094000000}"/>
    <cellStyle name="Обычный_INVEST.WARM.PLAN.4.78(v0.1)" xfId="42" xr:uid="{00000000-0005-0000-0000-000096000000}"/>
    <cellStyle name="Обычный_JKH.OPEN.INFO.HVS(v3.5)_цены161210" xfId="43" xr:uid="{00000000-0005-0000-0000-000097000000}"/>
    <cellStyle name="Обычный_JKH.OPEN.INFO.PRICE.VO_v4.0(10.02.11)" xfId="44" xr:uid="{00000000-0005-0000-0000-000098000000}"/>
    <cellStyle name="Обычный_KRU.TARIFF.FACT-0.3" xfId="45" xr:uid="{00000000-0005-0000-0000-000099000000}"/>
    <cellStyle name="Обычный_KRU.TARIFF.TE.FACT(v0.5)_import_02.02 2" xfId="46" xr:uid="{00000000-0005-0000-0000-00009A000000}"/>
    <cellStyle name="Обычный_MINENERGO.340.PRIL79(v0.1)" xfId="47" xr:uid="{00000000-0005-0000-0000-00009B000000}"/>
    <cellStyle name="Обычный_PREDEL.JKH.2010(v1.3)" xfId="48" xr:uid="{00000000-0005-0000-0000-00009C000000}"/>
    <cellStyle name="Обычный_razrabotka_sablonov_po_WKU" xfId="49" xr:uid="{00000000-0005-0000-0000-00009D000000}"/>
    <cellStyle name="Обычный_SIMPLE_1_massive2" xfId="50" xr:uid="{00000000-0005-0000-0000-00009E000000}"/>
    <cellStyle name="Обычный_ЖКУ_проект3" xfId="51" xr:uid="{00000000-0005-0000-0000-00009F000000}"/>
    <cellStyle name="Обычный_Макет_налог на прибыль v 0.6" xfId="52" xr:uid="{00000000-0005-0000-0000-0000A0000000}"/>
    <cellStyle name="Обычный_Мониторинг инвестиций" xfId="53" xr:uid="{00000000-0005-0000-0000-0000A1000000}"/>
    <cellStyle name="Обычный_Новая проверка голубых" xfId="54" xr:uid="{00000000-0005-0000-0000-0000A2000000}"/>
    <cellStyle name="Обычный_Шаблон по источникам для Модуля Реестр (2)" xfId="55" xr:uid="{00000000-0005-0000-0000-0000A3000000}"/>
    <cellStyle name="Открывавшаяся гиперссылка" xfId="101" builtinId="9" hidden="1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105</xdr:row>
          <xdr:rowOff>9525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1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40</xdr:row>
      <xdr:rowOff>47625</xdr:rowOff>
    </xdr:from>
    <xdr:to>
      <xdr:col>6</xdr:col>
      <xdr:colOff>1</xdr:colOff>
      <xdr:row>40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42</xdr:row>
      <xdr:rowOff>104775</xdr:rowOff>
    </xdr:from>
    <xdr:to>
      <xdr:col>5</xdr:col>
      <xdr:colOff>247650</xdr:colOff>
      <xdr:row>42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C185F-9C8C-4870-BAB3-5F29F834D7B2}">
  <sheetPr codeName="modProv">
    <tabColor rgb="FFFFCC99"/>
  </sheetPr>
  <dimension ref="A1"/>
  <sheetViews>
    <sheetView workbookViewId="0"/>
  </sheetViews>
  <sheetFormatPr defaultRowHeight="11.25"/>
  <cols>
    <col min="1" max="16384" width="9.140625" style="263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Instruction"/>
  <dimension ref="A1:AG94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91"/>
  </cols>
  <sheetData>
    <row r="1" spans="1:27" ht="10.5" customHeight="1">
      <c r="AA1" s="91" t="s">
        <v>68</v>
      </c>
    </row>
    <row r="2" spans="1:27" ht="16.5" customHeight="1">
      <c r="B2" s="319" t="str">
        <f>"Код шаблона: " &amp; GetCode()</f>
        <v>Код шаблона: FAS.JKH.OPEN.INFO.QUARTER.VO</v>
      </c>
      <c r="C2" s="319"/>
      <c r="D2" s="319"/>
      <c r="E2" s="319"/>
      <c r="F2" s="319"/>
      <c r="G2" s="319"/>
      <c r="V2" s="64"/>
    </row>
    <row r="3" spans="1:27" ht="18" customHeight="1">
      <c r="B3" s="320" t="str">
        <f>"Версия " &amp; Getversion()</f>
        <v>Версия 1.0.2</v>
      </c>
      <c r="C3" s="320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V3" s="64"/>
      <c r="W3" s="64"/>
      <c r="X3" s="64"/>
      <c r="Y3" s="64"/>
    </row>
    <row r="4" spans="1:27" ht="6" customHeight="1"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27" ht="32.25" customHeight="1">
      <c r="B5" s="321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3"/>
    </row>
    <row r="6" spans="1:27" ht="9.75" customHeight="1">
      <c r="A6" s="64"/>
      <c r="B6" s="92"/>
      <c r="C6" s="93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85"/>
    </row>
    <row r="7" spans="1:27" ht="15" customHeight="1">
      <c r="A7" s="64"/>
      <c r="B7" s="95"/>
      <c r="C7" s="96"/>
      <c r="D7" s="97"/>
      <c r="E7" s="315" t="s">
        <v>224</v>
      </c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86"/>
    </row>
    <row r="8" spans="1:27" ht="15" customHeight="1">
      <c r="A8" s="64"/>
      <c r="B8" s="95"/>
      <c r="C8" s="96"/>
      <c r="D8" s="97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86"/>
    </row>
    <row r="9" spans="1:27" ht="15" customHeight="1">
      <c r="A9" s="64"/>
      <c r="B9" s="95"/>
      <c r="C9" s="96"/>
      <c r="D9" s="97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86"/>
    </row>
    <row r="10" spans="1:27" ht="10.5" customHeight="1">
      <c r="A10" s="64"/>
      <c r="B10" s="95"/>
      <c r="C10" s="96"/>
      <c r="D10" s="97"/>
      <c r="E10" s="315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  <c r="T10" s="315"/>
      <c r="U10" s="315"/>
      <c r="V10" s="315"/>
      <c r="W10" s="315"/>
      <c r="X10" s="315"/>
      <c r="Y10" s="86"/>
    </row>
    <row r="11" spans="1:27" ht="27" customHeight="1">
      <c r="A11" s="64"/>
      <c r="B11" s="95"/>
      <c r="C11" s="96"/>
      <c r="D11" s="97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  <c r="T11" s="315"/>
      <c r="U11" s="315"/>
      <c r="V11" s="315"/>
      <c r="W11" s="315"/>
      <c r="X11" s="315"/>
      <c r="Y11" s="86"/>
    </row>
    <row r="12" spans="1:27" ht="12" customHeight="1">
      <c r="A12" s="64"/>
      <c r="B12" s="95"/>
      <c r="C12" s="96"/>
      <c r="D12" s="97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86"/>
    </row>
    <row r="13" spans="1:27" ht="38.25" customHeight="1">
      <c r="A13" s="64"/>
      <c r="B13" s="95"/>
      <c r="C13" s="96"/>
      <c r="D13" s="97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15"/>
      <c r="X13" s="315"/>
      <c r="Y13" s="87"/>
    </row>
    <row r="14" spans="1:27" ht="15" customHeight="1">
      <c r="A14" s="64"/>
      <c r="B14" s="95"/>
      <c r="C14" s="96"/>
      <c r="D14" s="97"/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86"/>
    </row>
    <row r="15" spans="1:27" ht="15">
      <c r="A15" s="64"/>
      <c r="B15" s="95"/>
      <c r="C15" s="96"/>
      <c r="D15" s="97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86"/>
    </row>
    <row r="16" spans="1:27" ht="15">
      <c r="A16" s="64"/>
      <c r="B16" s="95"/>
      <c r="C16" s="96"/>
      <c r="D16" s="97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86"/>
    </row>
    <row r="17" spans="1:25" ht="15" customHeight="1">
      <c r="A17" s="64"/>
      <c r="B17" s="95"/>
      <c r="C17" s="96"/>
      <c r="D17" s="97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15"/>
      <c r="Y17" s="86"/>
    </row>
    <row r="18" spans="1:25" ht="15">
      <c r="A18" s="64"/>
      <c r="B18" s="95"/>
      <c r="C18" s="96"/>
      <c r="D18" s="97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86"/>
    </row>
    <row r="19" spans="1:25" ht="23.45" customHeight="1">
      <c r="A19" s="64"/>
      <c r="B19" s="95"/>
      <c r="C19" s="96"/>
      <c r="D19" s="98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86"/>
    </row>
    <row r="20" spans="1:25" ht="15" hidden="1">
      <c r="A20" s="64"/>
      <c r="B20" s="95"/>
      <c r="C20" s="96"/>
      <c r="D20" s="98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86"/>
    </row>
    <row r="21" spans="1:25" ht="14.25" hidden="1" customHeight="1">
      <c r="A21" s="64"/>
      <c r="B21" s="95"/>
      <c r="C21" s="96"/>
      <c r="D21" s="100"/>
      <c r="E21" s="107" t="s">
        <v>66</v>
      </c>
      <c r="F21" s="317" t="s">
        <v>70</v>
      </c>
      <c r="G21" s="318"/>
      <c r="H21" s="318"/>
      <c r="I21" s="318"/>
      <c r="J21" s="318"/>
      <c r="K21" s="318"/>
      <c r="L21" s="318"/>
      <c r="M21" s="318"/>
      <c r="N21" s="97"/>
      <c r="O21" s="109" t="s">
        <v>66</v>
      </c>
      <c r="P21" s="324" t="s">
        <v>67</v>
      </c>
      <c r="Q21" s="325"/>
      <c r="R21" s="325"/>
      <c r="S21" s="325"/>
      <c r="T21" s="325"/>
      <c r="U21" s="325"/>
      <c r="V21" s="325"/>
      <c r="W21" s="325"/>
      <c r="X21" s="325"/>
      <c r="Y21" s="86"/>
    </row>
    <row r="22" spans="1:25" ht="14.25" hidden="1" customHeight="1">
      <c r="A22" s="64"/>
      <c r="B22" s="95"/>
      <c r="C22" s="96"/>
      <c r="D22" s="100"/>
      <c r="E22" s="108" t="s">
        <v>66</v>
      </c>
      <c r="F22" s="317" t="s">
        <v>69</v>
      </c>
      <c r="G22" s="318"/>
      <c r="H22" s="318"/>
      <c r="I22" s="318"/>
      <c r="J22" s="318"/>
      <c r="K22" s="318"/>
      <c r="L22" s="318"/>
      <c r="M22" s="318"/>
      <c r="N22" s="97"/>
      <c r="O22" s="110" t="s">
        <v>66</v>
      </c>
      <c r="P22" s="324" t="s">
        <v>225</v>
      </c>
      <c r="Q22" s="325"/>
      <c r="R22" s="325"/>
      <c r="S22" s="325"/>
      <c r="T22" s="325"/>
      <c r="U22" s="325"/>
      <c r="V22" s="325"/>
      <c r="W22" s="325"/>
      <c r="X22" s="325"/>
      <c r="Y22" s="86"/>
    </row>
    <row r="23" spans="1:25" ht="27" hidden="1" customHeight="1">
      <c r="A23" s="64"/>
      <c r="B23" s="95"/>
      <c r="C23" s="96"/>
      <c r="D23" s="100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316"/>
      <c r="Q23" s="316"/>
      <c r="R23" s="316"/>
      <c r="S23" s="316"/>
      <c r="T23" s="316"/>
      <c r="U23" s="316"/>
      <c r="V23" s="316"/>
      <c r="W23" s="316"/>
      <c r="X23" s="97"/>
      <c r="Y23" s="86"/>
    </row>
    <row r="24" spans="1:25" ht="15" hidden="1" customHeight="1">
      <c r="A24" s="64"/>
      <c r="B24" s="95"/>
      <c r="C24" s="96"/>
      <c r="D24" s="100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86"/>
    </row>
    <row r="25" spans="1:25" ht="15" hidden="1" customHeight="1">
      <c r="A25" s="64"/>
      <c r="B25" s="95"/>
      <c r="C25" s="96"/>
      <c r="D25" s="100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86"/>
    </row>
    <row r="26" spans="1:25" ht="15" hidden="1" customHeight="1">
      <c r="A26" s="64"/>
      <c r="B26" s="95"/>
      <c r="C26" s="96"/>
      <c r="D26" s="100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86"/>
    </row>
    <row r="27" spans="1:25" ht="15" hidden="1" customHeight="1">
      <c r="A27" s="64"/>
      <c r="B27" s="95"/>
      <c r="C27" s="96"/>
      <c r="D27" s="100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86"/>
    </row>
    <row r="28" spans="1:25" ht="15" hidden="1" customHeight="1">
      <c r="A28" s="64"/>
      <c r="B28" s="95"/>
      <c r="C28" s="96"/>
      <c r="D28" s="100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86"/>
    </row>
    <row r="29" spans="1:25" ht="15" hidden="1" customHeight="1">
      <c r="A29" s="64"/>
      <c r="B29" s="95"/>
      <c r="C29" s="96"/>
      <c r="D29" s="100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86"/>
    </row>
    <row r="30" spans="1:25" ht="15" hidden="1" customHeight="1">
      <c r="A30" s="64"/>
      <c r="B30" s="95"/>
      <c r="C30" s="96"/>
      <c r="D30" s="100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86"/>
    </row>
    <row r="31" spans="1:25" ht="15" hidden="1" customHeight="1">
      <c r="A31" s="64"/>
      <c r="B31" s="95"/>
      <c r="C31" s="96"/>
      <c r="D31" s="100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86"/>
    </row>
    <row r="32" spans="1:25" ht="15" hidden="1" customHeight="1">
      <c r="A32" s="64"/>
      <c r="B32" s="95"/>
      <c r="C32" s="96"/>
      <c r="D32" s="100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86"/>
    </row>
    <row r="33" spans="1:25" ht="15" hidden="1" customHeight="1">
      <c r="A33" s="64"/>
      <c r="B33" s="95"/>
      <c r="C33" s="96"/>
      <c r="D33" s="98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86"/>
    </row>
    <row r="34" spans="1:25" ht="11.1" hidden="1" customHeight="1">
      <c r="A34" s="64"/>
      <c r="B34" s="95"/>
      <c r="C34" s="96"/>
      <c r="D34" s="98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86"/>
    </row>
    <row r="35" spans="1:25" ht="24" hidden="1" customHeight="1">
      <c r="A35" s="64"/>
      <c r="B35" s="95"/>
      <c r="C35" s="96"/>
      <c r="D35" s="100"/>
      <c r="E35" s="315" t="s">
        <v>130</v>
      </c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86"/>
    </row>
    <row r="36" spans="1:25" ht="38.25" hidden="1" customHeight="1">
      <c r="A36" s="64"/>
      <c r="B36" s="95"/>
      <c r="C36" s="96"/>
      <c r="D36" s="100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86"/>
    </row>
    <row r="37" spans="1:25" ht="9.75" hidden="1" customHeight="1">
      <c r="A37" s="64"/>
      <c r="B37" s="95"/>
      <c r="C37" s="96"/>
      <c r="D37" s="100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86"/>
    </row>
    <row r="38" spans="1:25" ht="51" hidden="1" customHeight="1">
      <c r="A38" s="64"/>
      <c r="B38" s="95"/>
      <c r="C38" s="96"/>
      <c r="D38" s="100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86"/>
    </row>
    <row r="39" spans="1:25" ht="15" hidden="1" customHeight="1">
      <c r="A39" s="64"/>
      <c r="B39" s="95"/>
      <c r="C39" s="96"/>
      <c r="D39" s="100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86"/>
    </row>
    <row r="40" spans="1:25" ht="12" hidden="1" customHeight="1">
      <c r="A40" s="64"/>
      <c r="B40" s="95"/>
      <c r="C40" s="96"/>
      <c r="D40" s="100"/>
      <c r="E40" s="326"/>
      <c r="F40" s="326"/>
      <c r="G40" s="326"/>
      <c r="H40" s="326"/>
      <c r="I40" s="326"/>
      <c r="J40" s="326"/>
      <c r="K40" s="326"/>
      <c r="L40" s="326"/>
      <c r="M40" s="326"/>
      <c r="N40" s="326"/>
      <c r="O40" s="326"/>
      <c r="P40" s="326"/>
      <c r="Q40" s="326"/>
      <c r="R40" s="326"/>
      <c r="S40" s="326"/>
      <c r="T40" s="326"/>
      <c r="U40" s="326"/>
      <c r="V40" s="326"/>
      <c r="W40" s="326"/>
      <c r="X40" s="326"/>
      <c r="Y40" s="86"/>
    </row>
    <row r="41" spans="1:25" ht="15.95" hidden="1" customHeight="1">
      <c r="A41" s="64"/>
      <c r="B41" s="95"/>
      <c r="C41" s="96"/>
      <c r="D41" s="100"/>
      <c r="E41" s="327"/>
      <c r="F41" s="327"/>
      <c r="G41" s="327"/>
      <c r="H41" s="327"/>
      <c r="I41" s="327"/>
      <c r="J41" s="327"/>
      <c r="K41" s="327"/>
      <c r="L41" s="327"/>
      <c r="M41" s="327"/>
      <c r="N41" s="327"/>
      <c r="O41" s="327"/>
      <c r="P41" s="327"/>
      <c r="Q41" s="327"/>
      <c r="R41" s="327"/>
      <c r="S41" s="327"/>
      <c r="T41" s="327"/>
      <c r="U41" s="327"/>
      <c r="V41" s="327"/>
      <c r="W41" s="327"/>
      <c r="X41" s="327"/>
      <c r="Y41" s="86"/>
    </row>
    <row r="42" spans="1:25" ht="15.95" hidden="1" customHeight="1">
      <c r="A42" s="64"/>
      <c r="B42" s="95"/>
      <c r="C42" s="96"/>
      <c r="D42" s="100"/>
      <c r="E42" s="327"/>
      <c r="F42" s="327"/>
      <c r="G42" s="327"/>
      <c r="H42" s="327"/>
      <c r="I42" s="327"/>
      <c r="J42" s="327"/>
      <c r="K42" s="327"/>
      <c r="L42" s="327"/>
      <c r="M42" s="327"/>
      <c r="N42" s="327"/>
      <c r="O42" s="327"/>
      <c r="P42" s="327"/>
      <c r="Q42" s="327"/>
      <c r="R42" s="327"/>
      <c r="S42" s="327"/>
      <c r="T42" s="327"/>
      <c r="U42" s="327"/>
      <c r="V42" s="327"/>
      <c r="W42" s="327"/>
      <c r="X42" s="327"/>
      <c r="Y42" s="86"/>
    </row>
    <row r="43" spans="1:25" ht="15.95" hidden="1" customHeight="1">
      <c r="A43" s="64"/>
      <c r="B43" s="95"/>
      <c r="C43" s="96"/>
      <c r="D43" s="100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327"/>
      <c r="W43" s="327"/>
      <c r="X43" s="327"/>
      <c r="Y43" s="86"/>
    </row>
    <row r="44" spans="1:25" ht="15.95" hidden="1" customHeight="1">
      <c r="A44" s="64"/>
      <c r="B44" s="95"/>
      <c r="C44" s="96"/>
      <c r="D44" s="98"/>
      <c r="E44" s="327"/>
      <c r="F44" s="327"/>
      <c r="G44" s="327"/>
      <c r="H44" s="327"/>
      <c r="I44" s="327"/>
      <c r="J44" s="327"/>
      <c r="K44" s="327"/>
      <c r="L44" s="327"/>
      <c r="M44" s="327"/>
      <c r="N44" s="327"/>
      <c r="O44" s="327"/>
      <c r="P44" s="327"/>
      <c r="Q44" s="327"/>
      <c r="R44" s="327"/>
      <c r="S44" s="327"/>
      <c r="T44" s="327"/>
      <c r="U44" s="327"/>
      <c r="V44" s="327"/>
      <c r="W44" s="327"/>
      <c r="X44" s="327"/>
      <c r="Y44" s="86"/>
    </row>
    <row r="45" spans="1:25" ht="18" hidden="1" customHeight="1">
      <c r="A45" s="64"/>
      <c r="B45" s="95"/>
      <c r="C45" s="96"/>
      <c r="D45" s="98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86"/>
    </row>
    <row r="46" spans="1:25" ht="24" hidden="1" customHeight="1">
      <c r="A46" s="64"/>
      <c r="B46" s="95"/>
      <c r="C46" s="96"/>
      <c r="D46" s="100"/>
      <c r="E46" s="315" t="s">
        <v>65</v>
      </c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86"/>
    </row>
    <row r="47" spans="1:25" ht="37.5" hidden="1" customHeight="1">
      <c r="A47" s="64"/>
      <c r="B47" s="95"/>
      <c r="C47" s="96"/>
      <c r="D47" s="100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86"/>
    </row>
    <row r="48" spans="1:25" ht="24" hidden="1" customHeight="1">
      <c r="A48" s="64"/>
      <c r="B48" s="95"/>
      <c r="C48" s="96"/>
      <c r="D48" s="100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86"/>
    </row>
    <row r="49" spans="1:25" ht="51" hidden="1" customHeight="1">
      <c r="A49" s="64"/>
      <c r="B49" s="95"/>
      <c r="C49" s="96"/>
      <c r="D49" s="100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86"/>
    </row>
    <row r="50" spans="1:25" ht="12" hidden="1" customHeight="1">
      <c r="A50" s="64"/>
      <c r="B50" s="95"/>
      <c r="C50" s="96"/>
      <c r="D50" s="100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86"/>
    </row>
    <row r="51" spans="1:25" ht="12" hidden="1" customHeight="1">
      <c r="A51" s="64"/>
      <c r="B51" s="95"/>
      <c r="C51" s="96"/>
      <c r="D51" s="100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86"/>
    </row>
    <row r="52" spans="1:25" ht="12" hidden="1" customHeight="1">
      <c r="A52" s="64"/>
      <c r="B52" s="95"/>
      <c r="C52" s="96"/>
      <c r="D52" s="100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86"/>
    </row>
    <row r="53" spans="1:25" ht="12" hidden="1" customHeight="1">
      <c r="A53" s="64"/>
      <c r="B53" s="95"/>
      <c r="C53" s="96"/>
      <c r="D53" s="100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86"/>
    </row>
    <row r="54" spans="1:25" ht="12" hidden="1" customHeight="1">
      <c r="A54" s="64"/>
      <c r="B54" s="95"/>
      <c r="C54" s="96"/>
      <c r="D54" s="100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86"/>
    </row>
    <row r="55" spans="1:25" ht="12" hidden="1" customHeight="1">
      <c r="A55" s="64"/>
      <c r="B55" s="95"/>
      <c r="C55" s="96"/>
      <c r="D55" s="100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86"/>
    </row>
    <row r="56" spans="1:25" ht="12" hidden="1" customHeight="1">
      <c r="A56" s="64"/>
      <c r="B56" s="95"/>
      <c r="C56" s="96"/>
      <c r="D56" s="98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86"/>
    </row>
    <row r="57" spans="1:25" ht="11.1" hidden="1" customHeight="1">
      <c r="A57" s="64"/>
      <c r="B57" s="95"/>
      <c r="C57" s="96"/>
      <c r="D57" s="98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86"/>
    </row>
    <row r="58" spans="1:25" ht="15" hidden="1" customHeight="1">
      <c r="A58" s="64"/>
      <c r="B58" s="95"/>
      <c r="C58" s="96"/>
      <c r="D58" s="100"/>
      <c r="E58" s="335" t="s">
        <v>226</v>
      </c>
      <c r="F58" s="335"/>
      <c r="G58" s="335"/>
      <c r="H58" s="335"/>
      <c r="I58" s="335"/>
      <c r="J58" s="335"/>
      <c r="K58" s="335"/>
      <c r="L58" s="335"/>
      <c r="M58" s="335"/>
      <c r="N58" s="335"/>
      <c r="O58" s="335"/>
      <c r="P58" s="335"/>
      <c r="Q58" s="335"/>
      <c r="R58" s="335"/>
      <c r="S58" s="335"/>
      <c r="T58" s="335"/>
      <c r="U58" s="335"/>
      <c r="V58" s="188"/>
      <c r="W58" s="188"/>
      <c r="X58" s="188"/>
      <c r="Y58" s="86"/>
    </row>
    <row r="59" spans="1:25" ht="15" hidden="1" customHeight="1">
      <c r="A59" s="64"/>
      <c r="B59" s="95"/>
      <c r="C59" s="96"/>
      <c r="D59" s="100"/>
      <c r="E59" s="329"/>
      <c r="F59" s="329"/>
      <c r="G59" s="329"/>
      <c r="H59" s="330"/>
      <c r="I59" s="330"/>
      <c r="J59" s="330"/>
      <c r="K59" s="330"/>
      <c r="L59" s="330"/>
      <c r="M59" s="330"/>
      <c r="N59" s="330"/>
      <c r="O59" s="330"/>
      <c r="P59" s="330"/>
      <c r="Q59" s="330"/>
      <c r="R59" s="330"/>
      <c r="S59" s="330"/>
      <c r="T59" s="330"/>
      <c r="U59" s="330"/>
      <c r="V59" s="330"/>
      <c r="W59" s="330"/>
      <c r="X59" s="330"/>
      <c r="Y59" s="86"/>
    </row>
    <row r="60" spans="1:25" ht="15" hidden="1" customHeight="1">
      <c r="A60" s="64"/>
      <c r="B60" s="95"/>
      <c r="C60" s="96"/>
      <c r="D60" s="100"/>
      <c r="E60" s="331"/>
      <c r="F60" s="332"/>
      <c r="G60" s="333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86"/>
    </row>
    <row r="61" spans="1:25" ht="21" hidden="1" customHeight="1">
      <c r="A61" s="64"/>
      <c r="B61" s="95"/>
      <c r="C61" s="96"/>
      <c r="D61" s="100"/>
      <c r="E61" s="24"/>
      <c r="F61" s="22"/>
      <c r="G61" s="23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336"/>
      <c r="T61" s="336"/>
      <c r="U61" s="336"/>
      <c r="V61" s="336"/>
      <c r="W61" s="336"/>
      <c r="X61" s="336"/>
      <c r="Y61" s="86"/>
    </row>
    <row r="62" spans="1:25" ht="21" hidden="1" customHeight="1">
      <c r="A62" s="64"/>
      <c r="B62" s="95"/>
      <c r="C62" s="96"/>
      <c r="D62" s="100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86"/>
    </row>
    <row r="63" spans="1:25" ht="21" hidden="1" customHeight="1">
      <c r="A63" s="64"/>
      <c r="B63" s="95"/>
      <c r="C63" s="96"/>
      <c r="D63" s="100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86"/>
    </row>
    <row r="64" spans="1:25" ht="21" hidden="1" customHeight="1">
      <c r="A64" s="64"/>
      <c r="B64" s="95"/>
      <c r="C64" s="96"/>
      <c r="D64" s="100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86"/>
    </row>
    <row r="65" spans="1:25" ht="21" hidden="1" customHeight="1">
      <c r="A65" s="64"/>
      <c r="B65" s="95"/>
      <c r="C65" s="96"/>
      <c r="D65" s="100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86"/>
    </row>
    <row r="66" spans="1:25" ht="21" hidden="1" customHeight="1">
      <c r="A66" s="64"/>
      <c r="B66" s="95"/>
      <c r="C66" s="96"/>
      <c r="D66" s="100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86"/>
    </row>
    <row r="67" spans="1:25" ht="21" hidden="1" customHeight="1">
      <c r="A67" s="64"/>
      <c r="B67" s="95"/>
      <c r="C67" s="96"/>
      <c r="D67" s="100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86"/>
    </row>
    <row r="68" spans="1:25" ht="21" hidden="1" customHeight="1">
      <c r="A68" s="64"/>
      <c r="B68" s="95"/>
      <c r="C68" s="96"/>
      <c r="D68" s="98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86"/>
    </row>
    <row r="69" spans="1:25" ht="18" hidden="1" customHeight="1">
      <c r="A69" s="64"/>
      <c r="B69" s="95"/>
      <c r="C69" s="96"/>
      <c r="D69" s="98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86"/>
    </row>
    <row r="70" spans="1:25" ht="15" hidden="1">
      <c r="A70" s="64"/>
      <c r="B70" s="95"/>
      <c r="C70" s="96"/>
      <c r="D70" s="100"/>
      <c r="E70" s="335" t="s">
        <v>227</v>
      </c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  <c r="Q70" s="335"/>
      <c r="R70" s="335"/>
      <c r="S70" s="335"/>
      <c r="T70" s="335"/>
      <c r="U70" s="186"/>
      <c r="V70" s="186"/>
      <c r="W70" s="186"/>
      <c r="X70" s="186"/>
      <c r="Y70" s="86"/>
    </row>
    <row r="71" spans="1:25" ht="15" hidden="1">
      <c r="A71" s="64"/>
      <c r="B71" s="95"/>
      <c r="C71" s="96"/>
      <c r="D71" s="100"/>
      <c r="E71" s="335" t="s">
        <v>228</v>
      </c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35"/>
      <c r="S71" s="335"/>
      <c r="T71" s="335"/>
      <c r="U71" s="187"/>
      <c r="V71" s="187"/>
      <c r="W71" s="187"/>
      <c r="X71" s="187"/>
      <c r="Y71" s="86"/>
    </row>
    <row r="72" spans="1:25" ht="27" hidden="1" customHeight="1">
      <c r="A72" s="64"/>
      <c r="B72" s="95"/>
      <c r="C72" s="96"/>
      <c r="D72" s="100"/>
      <c r="E72" s="101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T72" s="334"/>
      <c r="U72" s="334"/>
      <c r="V72" s="334"/>
      <c r="W72" s="334"/>
      <c r="X72" s="334"/>
      <c r="Y72" s="86"/>
    </row>
    <row r="73" spans="1:25" ht="52.5" hidden="1" customHeight="1">
      <c r="A73" s="64"/>
      <c r="B73" s="95"/>
      <c r="C73" s="96"/>
      <c r="D73" s="100"/>
      <c r="E73" s="101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34"/>
      <c r="T73" s="334"/>
      <c r="U73" s="334"/>
      <c r="V73" s="334"/>
      <c r="W73" s="334"/>
      <c r="X73" s="334"/>
      <c r="Y73" s="86"/>
    </row>
    <row r="74" spans="1:25" ht="8.1" hidden="1" customHeight="1">
      <c r="A74" s="64"/>
      <c r="B74" s="95"/>
      <c r="C74" s="96"/>
      <c r="D74" s="100"/>
      <c r="E74" s="101"/>
      <c r="F74" s="338"/>
      <c r="G74" s="338"/>
      <c r="H74" s="338"/>
      <c r="I74" s="338"/>
      <c r="J74" s="338"/>
      <c r="K74" s="338"/>
      <c r="L74" s="338"/>
      <c r="M74" s="338"/>
      <c r="N74" s="338"/>
      <c r="O74" s="338"/>
      <c r="P74" s="338"/>
      <c r="Q74" s="338"/>
      <c r="R74" s="338"/>
      <c r="S74" s="338"/>
      <c r="T74" s="338"/>
      <c r="U74" s="338"/>
      <c r="V74" s="338"/>
      <c r="W74" s="338"/>
      <c r="X74" s="338"/>
      <c r="Y74" s="86"/>
    </row>
    <row r="75" spans="1:25" ht="14.25" hidden="1" customHeight="1">
      <c r="A75" s="64"/>
      <c r="B75" s="95"/>
      <c r="C75" s="96"/>
      <c r="D75" s="100"/>
      <c r="E75" s="339"/>
      <c r="F75" s="339"/>
      <c r="G75" s="339"/>
      <c r="H75" s="339"/>
      <c r="I75" s="339"/>
      <c r="J75" s="339"/>
      <c r="K75" s="339"/>
      <c r="L75" s="339"/>
      <c r="M75" s="339"/>
      <c r="N75" s="339"/>
      <c r="O75" s="339"/>
      <c r="P75" s="339"/>
      <c r="Q75" s="339"/>
      <c r="R75" s="339"/>
      <c r="S75" s="339"/>
      <c r="T75" s="339"/>
      <c r="U75" s="339"/>
      <c r="V75" s="339"/>
      <c r="W75" s="339"/>
      <c r="X75" s="339"/>
      <c r="Y75" s="86"/>
    </row>
    <row r="76" spans="1:25" ht="34.5" hidden="1" customHeight="1">
      <c r="A76" s="64"/>
      <c r="B76" s="95"/>
      <c r="C76" s="96"/>
      <c r="D76" s="100"/>
      <c r="E76" s="340"/>
      <c r="F76" s="340"/>
      <c r="G76" s="340"/>
      <c r="H76" s="340"/>
      <c r="I76" s="340"/>
      <c r="J76" s="340"/>
      <c r="K76" s="340"/>
      <c r="L76" s="340"/>
      <c r="M76" s="340"/>
      <c r="N76" s="340"/>
      <c r="O76" s="340"/>
      <c r="P76" s="340"/>
      <c r="Q76" s="340"/>
      <c r="R76" s="340"/>
      <c r="S76" s="340"/>
      <c r="T76" s="340"/>
      <c r="U76" s="340"/>
      <c r="V76" s="340"/>
      <c r="W76" s="340"/>
      <c r="X76" s="340"/>
      <c r="Y76" s="86"/>
    </row>
    <row r="77" spans="1:25" ht="23.1" hidden="1" customHeight="1">
      <c r="A77" s="64"/>
      <c r="B77" s="95"/>
      <c r="C77" s="96"/>
      <c r="D77" s="100"/>
      <c r="E77" s="340"/>
      <c r="F77" s="340"/>
      <c r="G77" s="340"/>
      <c r="H77" s="340"/>
      <c r="I77" s="340"/>
      <c r="J77" s="340"/>
      <c r="K77" s="340"/>
      <c r="L77" s="340"/>
      <c r="M77" s="340"/>
      <c r="N77" s="340"/>
      <c r="O77" s="340"/>
      <c r="P77" s="340"/>
      <c r="Q77" s="340"/>
      <c r="R77" s="340"/>
      <c r="S77" s="340"/>
      <c r="T77" s="340"/>
      <c r="U77" s="340"/>
      <c r="V77" s="340"/>
      <c r="W77" s="340"/>
      <c r="X77" s="340"/>
      <c r="Y77" s="86"/>
    </row>
    <row r="78" spans="1:25" ht="42.75" hidden="1" customHeight="1">
      <c r="A78" s="64"/>
      <c r="B78" s="95"/>
      <c r="C78" s="96"/>
      <c r="D78" s="100"/>
      <c r="E78" s="340"/>
      <c r="F78" s="340"/>
      <c r="G78" s="340"/>
      <c r="H78" s="340"/>
      <c r="I78" s="340"/>
      <c r="J78" s="340"/>
      <c r="K78" s="340"/>
      <c r="L78" s="340"/>
      <c r="M78" s="340"/>
      <c r="N78" s="340"/>
      <c r="O78" s="340"/>
      <c r="P78" s="340"/>
      <c r="Q78" s="340"/>
      <c r="R78" s="340"/>
      <c r="S78" s="340"/>
      <c r="T78" s="340"/>
      <c r="U78" s="340"/>
      <c r="V78" s="340"/>
      <c r="W78" s="340"/>
      <c r="X78" s="340"/>
      <c r="Y78" s="86"/>
    </row>
    <row r="79" spans="1:25" ht="25.5" hidden="1" customHeight="1">
      <c r="A79" s="64"/>
      <c r="B79" s="95"/>
      <c r="C79" s="96"/>
      <c r="D79" s="100"/>
      <c r="E79" s="337" t="s">
        <v>64</v>
      </c>
      <c r="F79" s="337"/>
      <c r="G79" s="337"/>
      <c r="H79" s="337"/>
      <c r="I79" s="337"/>
      <c r="J79" s="337"/>
      <c r="K79" s="337"/>
      <c r="L79" s="337"/>
      <c r="M79" s="337"/>
      <c r="N79" s="337"/>
      <c r="O79" s="337"/>
      <c r="P79" s="337"/>
      <c r="Q79" s="337"/>
      <c r="R79" s="337"/>
      <c r="S79" s="337"/>
      <c r="T79" s="337"/>
      <c r="U79" s="337"/>
      <c r="V79" s="337"/>
      <c r="W79" s="337"/>
      <c r="X79" s="337"/>
      <c r="Y79" s="86"/>
    </row>
    <row r="80" spans="1:25" ht="15" hidden="1" customHeight="1">
      <c r="A80" s="64"/>
      <c r="B80" s="95"/>
      <c r="C80" s="96"/>
      <c r="D80" s="100"/>
      <c r="E80" s="97"/>
      <c r="F80" s="97"/>
      <c r="G80" s="97"/>
      <c r="H80" s="88"/>
      <c r="I80" s="88"/>
      <c r="J80" s="88"/>
      <c r="K80" s="88"/>
      <c r="L80" s="88"/>
      <c r="M80" s="88"/>
      <c r="N80" s="88"/>
      <c r="O80" s="89"/>
      <c r="P80" s="89"/>
      <c r="Q80" s="89"/>
      <c r="R80" s="89"/>
      <c r="S80" s="89"/>
      <c r="T80" s="89"/>
      <c r="U80" s="97"/>
      <c r="V80" s="97"/>
      <c r="W80" s="97"/>
      <c r="X80" s="97"/>
      <c r="Y80" s="86"/>
    </row>
    <row r="81" spans="1:27" ht="15" hidden="1" customHeight="1">
      <c r="A81" s="64"/>
      <c r="B81" s="95"/>
      <c r="C81" s="96"/>
      <c r="D81" s="100"/>
      <c r="E81" s="102"/>
      <c r="F81" s="328" t="s">
        <v>63</v>
      </c>
      <c r="G81" s="328"/>
      <c r="H81" s="328"/>
      <c r="I81" s="328"/>
      <c r="J81" s="328"/>
      <c r="K81" s="328"/>
      <c r="L81" s="328"/>
      <c r="M81" s="328"/>
      <c r="N81" s="328"/>
      <c r="O81" s="328"/>
      <c r="P81" s="328"/>
      <c r="Q81" s="328"/>
      <c r="R81" s="328"/>
      <c r="S81" s="328"/>
      <c r="T81" s="89"/>
      <c r="U81" s="97"/>
      <c r="V81" s="97"/>
      <c r="W81" s="97"/>
      <c r="X81" s="97"/>
      <c r="Y81" s="86"/>
      <c r="AA81" s="91" t="s">
        <v>61</v>
      </c>
    </row>
    <row r="82" spans="1:27" ht="15" hidden="1" customHeight="1">
      <c r="A82" s="64"/>
      <c r="B82" s="95"/>
      <c r="C82" s="96"/>
      <c r="D82" s="100"/>
      <c r="E82" s="97"/>
      <c r="F82" s="97"/>
      <c r="G82" s="97"/>
      <c r="H82" s="88"/>
      <c r="I82" s="88"/>
      <c r="J82" s="88"/>
      <c r="K82" s="88"/>
      <c r="L82" s="88"/>
      <c r="M82" s="88"/>
      <c r="N82" s="88"/>
      <c r="O82" s="89"/>
      <c r="P82" s="89"/>
      <c r="Q82" s="89"/>
      <c r="R82" s="89"/>
      <c r="S82" s="89"/>
      <c r="T82" s="89"/>
      <c r="U82" s="97"/>
      <c r="V82" s="97"/>
      <c r="W82" s="97"/>
      <c r="X82" s="97"/>
      <c r="Y82" s="86"/>
    </row>
    <row r="83" spans="1:27" ht="15" hidden="1">
      <c r="A83" s="64"/>
      <c r="B83" s="95"/>
      <c r="C83" s="96"/>
      <c r="D83" s="100"/>
      <c r="E83" s="97"/>
      <c r="F83" s="328" t="s">
        <v>62</v>
      </c>
      <c r="G83" s="328"/>
      <c r="H83" s="328"/>
      <c r="I83" s="328"/>
      <c r="J83" s="328"/>
      <c r="K83" s="328"/>
      <c r="L83" s="328"/>
      <c r="M83" s="328"/>
      <c r="N83" s="328"/>
      <c r="O83" s="328"/>
      <c r="P83" s="328"/>
      <c r="Q83" s="328"/>
      <c r="R83" s="328"/>
      <c r="S83" s="328"/>
      <c r="T83" s="328"/>
      <c r="U83" s="328"/>
      <c r="V83" s="328"/>
      <c r="W83" s="328"/>
      <c r="X83" s="328"/>
      <c r="Y83" s="86"/>
    </row>
    <row r="84" spans="1:27" ht="15" hidden="1">
      <c r="A84" s="64"/>
      <c r="B84" s="95"/>
      <c r="C84" s="96"/>
      <c r="D84" s="100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86"/>
    </row>
    <row r="85" spans="1:27" ht="15" hidden="1">
      <c r="A85" s="64"/>
      <c r="B85" s="95"/>
      <c r="C85" s="96"/>
      <c r="D85" s="100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86"/>
    </row>
    <row r="86" spans="1:27" ht="15" hidden="1">
      <c r="A86" s="64"/>
      <c r="B86" s="95"/>
      <c r="C86" s="96"/>
      <c r="D86" s="100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86"/>
    </row>
    <row r="87" spans="1:27" ht="15" hidden="1">
      <c r="A87" s="64"/>
      <c r="B87" s="95"/>
      <c r="C87" s="96"/>
      <c r="D87" s="100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86"/>
    </row>
    <row r="88" spans="1:27" ht="15" hidden="1" customHeight="1">
      <c r="A88" s="64"/>
      <c r="B88" s="95"/>
      <c r="C88" s="96"/>
      <c r="D88" s="100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86"/>
    </row>
    <row r="89" spans="1:27" ht="15" hidden="1" customHeight="1">
      <c r="A89" s="64"/>
      <c r="B89" s="95"/>
      <c r="C89" s="96"/>
      <c r="D89" s="100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86"/>
    </row>
    <row r="90" spans="1:27" ht="15" hidden="1" customHeight="1">
      <c r="A90" s="64"/>
      <c r="B90" s="95"/>
      <c r="C90" s="96"/>
      <c r="D90" s="100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86"/>
    </row>
    <row r="91" spans="1:27" ht="15" hidden="1" customHeight="1">
      <c r="A91" s="64"/>
      <c r="B91" s="95"/>
      <c r="C91" s="96"/>
      <c r="D91" s="100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86"/>
    </row>
    <row r="92" spans="1:27" ht="15" hidden="1" customHeight="1">
      <c r="A92" s="64"/>
      <c r="B92" s="95"/>
      <c r="C92" s="96"/>
      <c r="D92" s="100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86"/>
    </row>
    <row r="93" spans="1:27" ht="11.1" hidden="1" customHeight="1">
      <c r="A93" s="64"/>
      <c r="B93" s="95"/>
      <c r="C93" s="96"/>
      <c r="D93" s="100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86"/>
    </row>
    <row r="94" spans="1:27" ht="15" customHeight="1">
      <c r="A94" s="64"/>
      <c r="B94" s="103"/>
      <c r="C94" s="104"/>
      <c r="D94" s="105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90"/>
    </row>
  </sheetData>
  <sheetProtection algorithmName="SHA-512" hashValue="PG3EGQLm20CTjfKeOkuFkwR5DHIkEsAeCNWB5qScL/pefZcP1/NzRQkPPCXTIr6M4tfUsCKFwgrMpfAqQl9RCg==" saltValue="/31iEXS5z5AADC1NaoIFrg==" spinCount="100000" sheet="1" objects="1" scenarios="1" formatColumns="0" formatRows="0"/>
  <dataConsolidate leftLabels="1" link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1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100-000001000000}"/>
    <hyperlink ref="E71:T71" location="Инструкция!A1" tooltip="http://eias.ru/files/shablon/JKH_OPEN_INFO_QUARTER_VO.pdf" display="Инструкция по работе с отчетной формой" xr:uid="{00000000-0004-0000-01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odUpdTemplLogger">
    <tabColor indexed="24"/>
  </sheetPr>
  <dimension ref="A1:D9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39" t="s">
        <v>14</v>
      </c>
      <c r="B1" s="39" t="s">
        <v>15</v>
      </c>
      <c r="C1" s="39" t="s">
        <v>16</v>
      </c>
      <c r="D1" s="4"/>
    </row>
    <row r="2" spans="1:4">
      <c r="A2" s="264">
        <v>45120.517766203702</v>
      </c>
      <c r="B2" s="6" t="s">
        <v>350</v>
      </c>
      <c r="C2" s="6" t="s">
        <v>223</v>
      </c>
    </row>
    <row r="3" spans="1:4">
      <c r="A3" s="264">
        <v>45120.517789351848</v>
      </c>
      <c r="B3" s="6" t="s">
        <v>351</v>
      </c>
      <c r="C3" s="6" t="s">
        <v>223</v>
      </c>
    </row>
    <row r="4" spans="1:4">
      <c r="A4" s="264">
        <v>45120.518321759257</v>
      </c>
      <c r="B4" s="6" t="s">
        <v>350</v>
      </c>
      <c r="C4" s="6" t="s">
        <v>223</v>
      </c>
    </row>
    <row r="5" spans="1:4">
      <c r="A5" s="264">
        <v>45120.518333333333</v>
      </c>
      <c r="B5" s="6" t="s">
        <v>351</v>
      </c>
      <c r="C5" s="6" t="s">
        <v>223</v>
      </c>
    </row>
    <row r="6" spans="1:4">
      <c r="A6" s="264">
        <v>45120.524317129632</v>
      </c>
      <c r="B6" s="6" t="s">
        <v>350</v>
      </c>
      <c r="C6" s="6" t="s">
        <v>223</v>
      </c>
    </row>
    <row r="7" spans="1:4">
      <c r="A7" s="264">
        <v>45120.524328703701</v>
      </c>
      <c r="B7" s="6" t="s">
        <v>351</v>
      </c>
      <c r="C7" s="6" t="s">
        <v>223</v>
      </c>
    </row>
    <row r="8" spans="1:4">
      <c r="A8" s="264">
        <v>45120.527881944443</v>
      </c>
      <c r="B8" s="6" t="s">
        <v>350</v>
      </c>
      <c r="C8" s="6" t="s">
        <v>223</v>
      </c>
    </row>
    <row r="9" spans="1:4">
      <c r="A9" s="264">
        <v>45120.52789351852</v>
      </c>
      <c r="B9" s="6" t="s">
        <v>351</v>
      </c>
      <c r="C9" s="6" t="s">
        <v>223</v>
      </c>
    </row>
  </sheetData>
  <sheetProtection algorithmName="SHA-512" hashValue="iAlFx1qtqStkciqk1klFzhuQ6EZKEXIX7aWhlXBs3uhckonqYa6zCjEC0gsDgMgqGCnG67vt44nCVMHSS/z90w==" saltValue="EaBRlJ8qab3l7kk1jdPF0Q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0"/>
  <dimension ref="A1:Q42"/>
  <sheetViews>
    <sheetView showGridLines="0" tabSelected="1" topLeftCell="D4" zoomScaleNormal="100" workbookViewId="0"/>
  </sheetViews>
  <sheetFormatPr defaultRowHeight="15"/>
  <cols>
    <col min="1" max="1" width="10.7109375" style="9" hidden="1" customWidth="1"/>
    <col min="2" max="2" width="10.7109375" style="10" hidden="1" customWidth="1"/>
    <col min="3" max="3" width="3.7109375" style="71" hidden="1" customWidth="1"/>
    <col min="4" max="4" width="3.7109375" style="11" customWidth="1"/>
    <col min="5" max="5" width="42.7109375" style="11" customWidth="1"/>
    <col min="6" max="6" width="50.7109375" style="11" customWidth="1"/>
    <col min="7" max="7" width="3.7109375" style="78" customWidth="1"/>
    <col min="8" max="8" width="9.140625" style="11"/>
    <col min="9" max="9" width="9.140625" style="20" customWidth="1"/>
    <col min="10" max="10" width="9.140625" style="11"/>
    <col min="11" max="11" width="3.140625" style="11" customWidth="1"/>
    <col min="12" max="16" width="9.140625" style="11"/>
    <col min="17" max="17" width="9.140625" style="175"/>
    <col min="18" max="16384" width="9.140625" style="11"/>
  </cols>
  <sheetData>
    <row r="1" spans="1:17" s="9" customFormat="1" ht="13.5" hidden="1" customHeight="1">
      <c r="B1" s="10"/>
      <c r="F1" s="9">
        <v>28975327</v>
      </c>
      <c r="G1" s="74"/>
      <c r="I1" s="20"/>
      <c r="Q1" s="174"/>
    </row>
    <row r="2" spans="1:17" s="9" customFormat="1" ht="12" hidden="1" customHeight="1">
      <c r="B2" s="10"/>
      <c r="G2" s="74"/>
      <c r="I2" s="20"/>
      <c r="Q2" s="174"/>
    </row>
    <row r="3" spans="1:17" hidden="1"/>
    <row r="4" spans="1:17" ht="11.25" customHeight="1">
      <c r="F4" s="79" t="str">
        <f>version</f>
        <v>Версия 1.0.2</v>
      </c>
    </row>
    <row r="5" spans="1:17" ht="39.950000000000003" customHeight="1">
      <c r="E5" s="341" t="s">
        <v>349</v>
      </c>
      <c r="F5" s="341"/>
      <c r="G5" s="80"/>
    </row>
    <row r="6" spans="1:17" ht="11.25" customHeight="1">
      <c r="E6" s="72"/>
      <c r="F6" s="81"/>
      <c r="G6" s="80"/>
    </row>
    <row r="7" spans="1:17" ht="19.5" customHeight="1">
      <c r="E7" s="72" t="s">
        <v>3</v>
      </c>
      <c r="F7" s="40" t="s">
        <v>299</v>
      </c>
      <c r="G7" s="80"/>
    </row>
    <row r="8" spans="1:17" ht="9.9499999999999993" hidden="1" customHeight="1">
      <c r="A8" s="73"/>
      <c r="D8" s="74"/>
      <c r="E8" s="72"/>
      <c r="F8" s="78"/>
    </row>
    <row r="9" spans="1:17" ht="19.5" hidden="1" customHeight="1">
      <c r="E9" s="122" t="s">
        <v>139</v>
      </c>
      <c r="F9" s="123" t="s">
        <v>47</v>
      </c>
      <c r="G9" s="11"/>
    </row>
    <row r="10" spans="1:17" ht="9.9499999999999993" customHeight="1">
      <c r="A10" s="73"/>
      <c r="D10" s="74"/>
      <c r="E10" s="72"/>
      <c r="F10" s="78"/>
    </row>
    <row r="11" spans="1:17" ht="33.75">
      <c r="E11" s="72" t="s">
        <v>231</v>
      </c>
      <c r="F11" s="265" t="s">
        <v>19</v>
      </c>
      <c r="G11" s="11"/>
    </row>
    <row r="12" spans="1:17" ht="9.9499999999999993" customHeight="1">
      <c r="A12" s="73"/>
      <c r="D12" s="74"/>
      <c r="E12" s="72"/>
      <c r="F12" s="78"/>
    </row>
    <row r="13" spans="1:17" ht="19.5" customHeight="1">
      <c r="A13" s="73"/>
      <c r="D13" s="74"/>
      <c r="E13" s="75" t="s">
        <v>156</v>
      </c>
      <c r="F13" s="190" t="s">
        <v>229</v>
      </c>
    </row>
    <row r="14" spans="1:17" ht="22.5" hidden="1">
      <c r="A14" s="73"/>
      <c r="D14" s="74"/>
      <c r="E14" s="75" t="s">
        <v>120</v>
      </c>
      <c r="F14" s="253" t="s">
        <v>352</v>
      </c>
    </row>
    <row r="15" spans="1:17" ht="9.9499999999999993" hidden="1" customHeight="1">
      <c r="A15" s="73"/>
      <c r="D15" s="74"/>
      <c r="E15" s="72"/>
      <c r="F15" s="78"/>
    </row>
    <row r="16" spans="1:17" ht="33.75" hidden="1" customHeight="1">
      <c r="A16" s="73"/>
      <c r="D16" s="74"/>
      <c r="E16" s="122" t="s">
        <v>157</v>
      </c>
      <c r="F16" s="146"/>
    </row>
    <row r="17" spans="1:8" ht="33.75" hidden="1" customHeight="1">
      <c r="A17" s="73"/>
      <c r="D17" s="74"/>
      <c r="E17" s="122" t="s">
        <v>158</v>
      </c>
      <c r="F17" s="147"/>
    </row>
    <row r="18" spans="1:8" ht="3" customHeight="1">
      <c r="A18" s="73"/>
      <c r="D18" s="74"/>
      <c r="E18" s="72"/>
      <c r="F18" s="78"/>
    </row>
    <row r="19" spans="1:8" ht="19.5" customHeight="1">
      <c r="A19" s="73"/>
      <c r="D19" s="74"/>
      <c r="E19" s="72"/>
      <c r="F19" s="78" t="s">
        <v>113</v>
      </c>
    </row>
    <row r="20" spans="1:8" ht="19.5" customHeight="1">
      <c r="A20" s="73"/>
      <c r="C20" s="185">
        <v>2023</v>
      </c>
      <c r="D20" s="74"/>
      <c r="E20" s="72" t="s">
        <v>115</v>
      </c>
      <c r="F20" s="161">
        <v>2023</v>
      </c>
    </row>
    <row r="21" spans="1:8" ht="19.5" customHeight="1">
      <c r="A21" s="73"/>
      <c r="C21" s="185" t="s">
        <v>58</v>
      </c>
      <c r="D21" s="74"/>
      <c r="E21" s="72" t="s">
        <v>114</v>
      </c>
      <c r="F21" s="161" t="s">
        <v>58</v>
      </c>
    </row>
    <row r="22" spans="1:8" ht="9.9499999999999993" customHeight="1">
      <c r="A22" s="73"/>
      <c r="D22" s="74"/>
      <c r="E22" s="72"/>
      <c r="F22" s="78"/>
    </row>
    <row r="23" spans="1:8" ht="33.75" customHeight="1">
      <c r="E23" s="75" t="s">
        <v>27</v>
      </c>
      <c r="F23" s="265" t="s">
        <v>19</v>
      </c>
      <c r="G23" s="11"/>
    </row>
    <row r="24" spans="1:8" ht="3.6" customHeight="1">
      <c r="E24" s="72"/>
      <c r="F24" s="72"/>
      <c r="G24" s="72"/>
      <c r="H24" s="72"/>
    </row>
    <row r="25" spans="1:8" ht="30" customHeight="1">
      <c r="C25" s="76"/>
      <c r="D25" s="74"/>
      <c r="E25" s="72"/>
      <c r="F25" s="78"/>
      <c r="G25" s="82"/>
    </row>
    <row r="26" spans="1:8">
      <c r="C26" s="76"/>
      <c r="D26" s="74"/>
      <c r="E26" s="75" t="s">
        <v>333</v>
      </c>
      <c r="F26" s="41" t="s">
        <v>517</v>
      </c>
      <c r="G26" s="82"/>
    </row>
    <row r="27" spans="1:8" ht="19.5" hidden="1" customHeight="1">
      <c r="C27" s="76"/>
      <c r="D27" s="74"/>
      <c r="E27" s="75" t="s">
        <v>334</v>
      </c>
      <c r="F27" s="42"/>
      <c r="G27" s="82"/>
    </row>
    <row r="28" spans="1:8">
      <c r="C28" s="76"/>
      <c r="D28" s="74"/>
      <c r="E28" s="72" t="s">
        <v>4</v>
      </c>
      <c r="F28" s="41" t="s">
        <v>518</v>
      </c>
      <c r="G28" s="82"/>
    </row>
    <row r="29" spans="1:8">
      <c r="C29" s="76"/>
      <c r="D29" s="74"/>
      <c r="E29" s="72" t="s">
        <v>5</v>
      </c>
      <c r="F29" s="41" t="s">
        <v>519</v>
      </c>
      <c r="G29" s="82"/>
      <c r="H29" s="12"/>
    </row>
    <row r="30" spans="1:8" ht="19.5" hidden="1" customHeight="1">
      <c r="C30" s="76"/>
      <c r="D30" s="74"/>
      <c r="E30" s="72" t="s">
        <v>116</v>
      </c>
      <c r="F30" s="42"/>
      <c r="G30" s="82"/>
      <c r="H30" s="12"/>
    </row>
    <row r="31" spans="1:8" ht="9.75" customHeight="1">
      <c r="A31" s="73"/>
      <c r="D31" s="74"/>
      <c r="E31" s="72"/>
      <c r="F31" s="78"/>
    </row>
    <row r="32" spans="1:8" ht="19.5" customHeight="1">
      <c r="B32" s="13"/>
      <c r="D32" s="36"/>
      <c r="E32" s="77" t="s">
        <v>101</v>
      </c>
      <c r="F32" s="47" t="s">
        <v>1325</v>
      </c>
    </row>
    <row r="33" spans="2:6" ht="19.5" customHeight="1">
      <c r="B33" s="13"/>
      <c r="D33" s="36"/>
      <c r="E33" s="77" t="s">
        <v>108</v>
      </c>
      <c r="F33" s="47" t="s">
        <v>1326</v>
      </c>
    </row>
    <row r="34" spans="2:6" ht="3" customHeight="1">
      <c r="B34" s="13"/>
      <c r="D34" s="36"/>
      <c r="E34" s="77"/>
      <c r="F34" s="77"/>
    </row>
    <row r="35" spans="2:6" ht="19.5" customHeight="1">
      <c r="E35" s="48"/>
      <c r="F35" s="78" t="s">
        <v>205</v>
      </c>
    </row>
    <row r="36" spans="2:6" ht="19.5" customHeight="1">
      <c r="E36" s="77" t="s">
        <v>21</v>
      </c>
      <c r="F36" s="47" t="s">
        <v>1327</v>
      </c>
    </row>
    <row r="37" spans="2:6" ht="19.5" customHeight="1">
      <c r="E37" s="77" t="s">
        <v>22</v>
      </c>
      <c r="F37" s="47" t="s">
        <v>1328</v>
      </c>
    </row>
    <row r="38" spans="2:6" ht="19.5" customHeight="1">
      <c r="E38" s="77" t="s">
        <v>28</v>
      </c>
      <c r="F38" s="47" t="s">
        <v>1329</v>
      </c>
    </row>
    <row r="39" spans="2:6" ht="19.5" customHeight="1">
      <c r="E39" s="77" t="s">
        <v>23</v>
      </c>
      <c r="F39" s="47" t="s">
        <v>1330</v>
      </c>
    </row>
    <row r="40" spans="2:6" ht="3" customHeight="1">
      <c r="E40" s="77"/>
      <c r="F40" s="36"/>
    </row>
    <row r="41" spans="2:6" ht="30" customHeight="1">
      <c r="E41" s="77"/>
      <c r="F41" s="36"/>
    </row>
    <row r="42" spans="2:6" ht="9.9499999999999993" customHeight="1"/>
  </sheetData>
  <sheetProtection algorithmName="SHA-512" hashValue="QB4p1Ssz0mil74oCDVAfHJ7cdnlbMPymSpc/9xVaZrNzNr50naS2JqMP2LGwnXV5wnhB/PmMdl/OACzir09fVA==" saltValue="Cd7gqw7uzsU+YaM672fIdA==" spinCount="100000" sheet="1" objects="1" scenarios="1" formatColumns="0" formatRows="0"/>
  <dataConsolidate link="1"/>
  <mergeCells count="1">
    <mergeCell ref="E5:F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6:F39" xr:uid="{00000000-0002-0000-03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3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3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3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300-000004000000}"/>
    <dataValidation type="list" allowBlank="1" showInputMessage="1" showErrorMessage="1" errorTitle="Ошибка" error="Выберите значение из списка" prompt="Выберите значение из списка" sqref="F21" xr:uid="{00000000-0002-0000-0300-000005000000}">
      <formula1>QUARTER</formula1>
    </dataValidation>
    <dataValidation type="list" allowBlank="1" showInputMessage="1" showErrorMessage="1" sqref="F20" xr:uid="{00000000-0002-0000-0300-000006000000}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9">
    <pageSetUpPr fitToPage="1"/>
  </sheetPr>
  <dimension ref="A1:IV57"/>
  <sheetViews>
    <sheetView showGridLines="0" topLeftCell="C3" zoomScaleNormal="100" workbookViewId="0">
      <selection activeCell="E47" sqref="E47:E51"/>
    </sheetView>
  </sheetViews>
  <sheetFormatPr defaultRowHeight="14.25"/>
  <cols>
    <col min="1" max="1" width="9.140625" style="27" hidden="1" customWidth="1"/>
    <col min="2" max="2" width="9.140625" style="15" hidden="1" customWidth="1"/>
    <col min="3" max="3" width="3.7109375" style="34" customWidth="1"/>
    <col min="4" max="4" width="6.28515625" style="15" customWidth="1"/>
    <col min="5" max="5" width="46.42578125" style="15" customWidth="1"/>
    <col min="6" max="6" width="3.7109375" style="15" customWidth="1"/>
    <col min="7" max="7" width="5.7109375" style="15" customWidth="1"/>
    <col min="8" max="8" width="41.42578125" style="15" bestFit="1" customWidth="1"/>
    <col min="9" max="9" width="3.7109375" style="15" customWidth="1"/>
    <col min="10" max="10" width="5.7109375" style="15" customWidth="1"/>
    <col min="11" max="11" width="32.5703125" style="15" customWidth="1"/>
    <col min="12" max="12" width="14.85546875" style="15" customWidth="1"/>
    <col min="13" max="13" width="13.140625" style="217" hidden="1" customWidth="1"/>
    <col min="14" max="16" width="9.140625" style="217" hidden="1" customWidth="1"/>
    <col min="17" max="17" width="25.7109375" style="217" hidden="1" customWidth="1"/>
    <col min="18" max="18" width="14.42578125" style="217" hidden="1" customWidth="1"/>
    <col min="19" max="22" width="9.140625" style="274"/>
    <col min="23" max="16384" width="9.140625" style="15"/>
  </cols>
  <sheetData>
    <row r="1" spans="1:256" s="216" customFormat="1" ht="16.5" hidden="1" customHeight="1">
      <c r="C1" s="266"/>
      <c r="H1" s="266"/>
      <c r="I1" s="266"/>
      <c r="J1" s="266"/>
      <c r="K1" s="266" t="s">
        <v>151</v>
      </c>
      <c r="L1" s="267" t="s">
        <v>142</v>
      </c>
      <c r="M1" s="268" t="s">
        <v>150</v>
      </c>
      <c r="N1" s="268"/>
      <c r="O1" s="268"/>
      <c r="P1" s="268"/>
      <c r="Q1" s="268"/>
      <c r="R1" s="268"/>
      <c r="S1" s="268"/>
      <c r="T1" s="268"/>
      <c r="U1" s="268"/>
      <c r="V1" s="268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  <c r="AR1" s="267"/>
      <c r="AS1" s="267"/>
      <c r="AT1" s="267"/>
      <c r="AU1" s="267"/>
      <c r="AV1" s="267"/>
      <c r="AW1" s="267"/>
      <c r="AX1" s="267"/>
      <c r="AY1" s="267"/>
      <c r="AZ1" s="267"/>
      <c r="BA1" s="267"/>
      <c r="BB1" s="267"/>
      <c r="BC1" s="267"/>
      <c r="BD1" s="267"/>
      <c r="BE1" s="267"/>
      <c r="BF1" s="267"/>
      <c r="BG1" s="267"/>
      <c r="BH1" s="267"/>
      <c r="BI1" s="267"/>
      <c r="BJ1" s="267"/>
      <c r="BK1" s="267"/>
      <c r="BL1" s="267"/>
      <c r="BM1" s="267"/>
      <c r="BN1" s="267"/>
      <c r="BO1" s="267"/>
      <c r="BP1" s="267"/>
      <c r="BQ1" s="267"/>
      <c r="BR1" s="267"/>
      <c r="BS1" s="267"/>
      <c r="BT1" s="267"/>
      <c r="BU1" s="267"/>
      <c r="BV1" s="267"/>
      <c r="BW1" s="267"/>
      <c r="BX1" s="267"/>
      <c r="BY1" s="267"/>
      <c r="BZ1" s="267"/>
      <c r="CA1" s="267"/>
      <c r="CB1" s="267"/>
      <c r="CC1" s="267"/>
      <c r="CD1" s="267"/>
      <c r="CE1" s="267"/>
      <c r="CF1" s="267"/>
      <c r="CG1" s="267"/>
      <c r="CH1" s="267"/>
      <c r="CI1" s="267"/>
      <c r="CJ1" s="267"/>
      <c r="CK1" s="267"/>
      <c r="CL1" s="267"/>
      <c r="CM1" s="267"/>
      <c r="CN1" s="267"/>
      <c r="CO1" s="267"/>
      <c r="CP1" s="267"/>
      <c r="CQ1" s="267"/>
      <c r="CR1" s="267"/>
      <c r="CS1" s="267"/>
      <c r="CT1" s="267"/>
      <c r="CU1" s="267"/>
      <c r="CV1" s="267"/>
      <c r="CW1" s="267"/>
      <c r="CX1" s="267"/>
      <c r="CY1" s="267"/>
      <c r="CZ1" s="267"/>
      <c r="DA1" s="267"/>
      <c r="DB1" s="267"/>
      <c r="DC1" s="267"/>
      <c r="DD1" s="267"/>
      <c r="DE1" s="267"/>
      <c r="DF1" s="267"/>
      <c r="DG1" s="267"/>
      <c r="DH1" s="267"/>
      <c r="DI1" s="267"/>
      <c r="DJ1" s="267"/>
      <c r="DK1" s="267"/>
      <c r="DL1" s="267"/>
      <c r="DM1" s="267"/>
      <c r="DN1" s="267"/>
      <c r="DO1" s="267"/>
      <c r="DP1" s="267"/>
      <c r="DQ1" s="267"/>
      <c r="DR1" s="267"/>
      <c r="DS1" s="267"/>
      <c r="DT1" s="267"/>
      <c r="DU1" s="267"/>
      <c r="DV1" s="267"/>
      <c r="DW1" s="267"/>
      <c r="DX1" s="267"/>
      <c r="DY1" s="267"/>
      <c r="DZ1" s="267"/>
      <c r="EA1" s="267"/>
      <c r="EB1" s="267"/>
      <c r="EC1" s="267"/>
      <c r="ED1" s="267"/>
      <c r="EE1" s="267"/>
      <c r="EF1" s="267"/>
      <c r="EG1" s="267"/>
      <c r="EH1" s="267"/>
      <c r="EI1" s="267"/>
      <c r="EJ1" s="267"/>
      <c r="EK1" s="267"/>
      <c r="EL1" s="267"/>
      <c r="EM1" s="267"/>
      <c r="EN1" s="267"/>
      <c r="EO1" s="267"/>
      <c r="EP1" s="267"/>
      <c r="EQ1" s="267"/>
      <c r="ER1" s="267"/>
      <c r="ES1" s="267"/>
      <c r="ET1" s="267"/>
      <c r="EU1" s="267"/>
      <c r="EV1" s="267"/>
      <c r="EW1" s="267"/>
      <c r="EX1" s="267"/>
      <c r="EY1" s="267"/>
      <c r="EZ1" s="267"/>
      <c r="FA1" s="267"/>
      <c r="FB1" s="267"/>
      <c r="FC1" s="267"/>
      <c r="FD1" s="267"/>
      <c r="FE1" s="267"/>
      <c r="FF1" s="267"/>
      <c r="FG1" s="267"/>
      <c r="FH1" s="267"/>
      <c r="FI1" s="267"/>
      <c r="FJ1" s="267"/>
      <c r="FK1" s="267"/>
      <c r="FL1" s="267"/>
      <c r="FM1" s="267"/>
      <c r="FN1" s="267"/>
      <c r="FO1" s="267"/>
      <c r="FP1" s="267"/>
      <c r="FQ1" s="267"/>
      <c r="FR1" s="267"/>
      <c r="FS1" s="267"/>
      <c r="FT1" s="267"/>
      <c r="FU1" s="267"/>
      <c r="FV1" s="267"/>
      <c r="FW1" s="267"/>
      <c r="FX1" s="267"/>
      <c r="FY1" s="267"/>
      <c r="FZ1" s="267"/>
      <c r="GA1" s="267"/>
      <c r="GB1" s="267"/>
      <c r="GC1" s="267"/>
      <c r="GD1" s="267"/>
      <c r="GE1" s="267"/>
      <c r="GF1" s="267"/>
      <c r="GG1" s="267"/>
      <c r="GH1" s="267"/>
      <c r="GI1" s="267"/>
      <c r="GJ1" s="267"/>
      <c r="GK1" s="267"/>
      <c r="GL1" s="267"/>
      <c r="GM1" s="267"/>
      <c r="GN1" s="267"/>
      <c r="GO1" s="267"/>
      <c r="GP1" s="267"/>
      <c r="GQ1" s="267"/>
      <c r="GR1" s="267"/>
      <c r="GS1" s="267"/>
      <c r="GT1" s="267"/>
      <c r="GU1" s="267"/>
      <c r="GV1" s="267"/>
      <c r="GW1" s="267"/>
      <c r="GX1" s="267"/>
      <c r="GY1" s="267"/>
      <c r="GZ1" s="267"/>
      <c r="HA1" s="267"/>
      <c r="HB1" s="267"/>
      <c r="HC1" s="267"/>
      <c r="HD1" s="267"/>
      <c r="HE1" s="267"/>
      <c r="HF1" s="267"/>
      <c r="HG1" s="267"/>
      <c r="HH1" s="267"/>
      <c r="HI1" s="267"/>
      <c r="HJ1" s="267"/>
      <c r="HK1" s="267"/>
      <c r="HL1" s="267"/>
      <c r="HM1" s="267"/>
      <c r="HN1" s="267"/>
      <c r="HO1" s="267"/>
      <c r="HP1" s="267"/>
      <c r="HQ1" s="267"/>
      <c r="HR1" s="267"/>
      <c r="HS1" s="267"/>
      <c r="HT1" s="267"/>
      <c r="HU1" s="267"/>
      <c r="HV1" s="267"/>
      <c r="HW1" s="267"/>
      <c r="HX1" s="267"/>
      <c r="HY1" s="267"/>
      <c r="HZ1" s="267"/>
      <c r="IA1" s="267"/>
      <c r="IB1" s="267"/>
      <c r="IC1" s="267"/>
      <c r="ID1" s="267"/>
      <c r="IE1" s="267"/>
      <c r="IF1" s="267"/>
      <c r="IG1" s="267"/>
      <c r="IH1" s="267"/>
      <c r="II1" s="267"/>
      <c r="IJ1" s="267"/>
      <c r="IK1" s="267"/>
      <c r="IL1" s="267"/>
      <c r="IM1" s="267"/>
      <c r="IN1" s="267"/>
      <c r="IO1" s="267"/>
      <c r="IP1" s="267"/>
      <c r="IQ1" s="267"/>
      <c r="IR1" s="267"/>
      <c r="IS1" s="267"/>
      <c r="IT1" s="267"/>
      <c r="IU1" s="267"/>
      <c r="IV1" s="267"/>
    </row>
    <row r="2" spans="1:256" s="272" customFormat="1" ht="16.5" hidden="1" customHeight="1">
      <c r="A2" s="269"/>
      <c r="B2" s="269"/>
      <c r="C2" s="270"/>
      <c r="D2" s="269"/>
      <c r="E2" s="269"/>
      <c r="F2" s="269"/>
      <c r="G2" s="269"/>
      <c r="H2" s="269"/>
      <c r="I2" s="269"/>
      <c r="J2" s="269"/>
      <c r="K2" s="269"/>
      <c r="L2" s="269"/>
      <c r="M2" s="268"/>
      <c r="N2" s="268"/>
      <c r="O2" s="268"/>
      <c r="P2" s="268"/>
      <c r="Q2" s="268"/>
      <c r="R2" s="268"/>
      <c r="S2" s="271"/>
      <c r="T2" s="271"/>
      <c r="U2" s="271"/>
      <c r="V2" s="271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270"/>
      <c r="CX2" s="270"/>
      <c r="CY2" s="270"/>
      <c r="CZ2" s="270"/>
      <c r="DA2" s="270"/>
      <c r="DB2" s="270"/>
      <c r="DC2" s="270"/>
      <c r="DD2" s="270"/>
      <c r="DE2" s="270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270"/>
      <c r="DS2" s="270"/>
      <c r="DT2" s="270"/>
      <c r="DU2" s="270"/>
      <c r="DV2" s="270"/>
      <c r="DW2" s="270"/>
      <c r="DX2" s="270"/>
      <c r="DY2" s="270"/>
      <c r="DZ2" s="270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270"/>
      <c r="EL2" s="270"/>
      <c r="EM2" s="270"/>
      <c r="EN2" s="270"/>
      <c r="EO2" s="270"/>
      <c r="EP2" s="270"/>
      <c r="EQ2" s="270"/>
      <c r="ER2" s="270"/>
      <c r="ES2" s="270"/>
      <c r="ET2" s="270"/>
    </row>
    <row r="3" spans="1:256" s="275" customFormat="1" ht="3" customHeight="1">
      <c r="A3" s="27"/>
      <c r="B3" s="15"/>
      <c r="C3" s="34"/>
      <c r="D3" s="15"/>
      <c r="E3" s="15"/>
      <c r="F3" s="15"/>
      <c r="G3" s="15"/>
      <c r="H3" s="15"/>
      <c r="I3" s="15"/>
      <c r="J3" s="15"/>
      <c r="K3" s="15"/>
      <c r="L3" s="273"/>
      <c r="M3" s="217"/>
      <c r="N3" s="217"/>
      <c r="O3" s="217"/>
      <c r="P3" s="217"/>
      <c r="Q3" s="217"/>
      <c r="R3" s="217"/>
      <c r="S3" s="274"/>
      <c r="T3" s="274"/>
      <c r="U3" s="274"/>
      <c r="V3" s="274"/>
    </row>
    <row r="4" spans="1:256" s="275" customFormat="1" ht="22.5">
      <c r="A4" s="27"/>
      <c r="B4" s="15"/>
      <c r="C4" s="34"/>
      <c r="D4" s="356" t="s">
        <v>246</v>
      </c>
      <c r="E4" s="357"/>
      <c r="F4" s="357"/>
      <c r="G4" s="357"/>
      <c r="H4" s="358"/>
      <c r="I4" s="276"/>
      <c r="M4" s="217"/>
      <c r="N4" s="217"/>
      <c r="O4" s="217"/>
      <c r="P4" s="217"/>
      <c r="Q4" s="217"/>
      <c r="R4" s="217"/>
      <c r="S4" s="274"/>
      <c r="T4" s="274"/>
      <c r="U4" s="274"/>
      <c r="V4" s="274"/>
    </row>
    <row r="5" spans="1:256" s="275" customFormat="1" ht="3" hidden="1" customHeight="1">
      <c r="A5" s="27"/>
      <c r="B5" s="15"/>
      <c r="C5" s="34"/>
      <c r="D5" s="15"/>
      <c r="E5" s="15"/>
      <c r="F5" s="15"/>
      <c r="G5" s="15"/>
      <c r="H5" s="277"/>
      <c r="I5" s="277"/>
      <c r="J5" s="277"/>
      <c r="K5" s="277"/>
      <c r="L5" s="278"/>
      <c r="M5" s="217"/>
      <c r="N5" s="217"/>
      <c r="O5" s="217"/>
      <c r="P5" s="217"/>
      <c r="Q5" s="217"/>
      <c r="R5" s="217"/>
      <c r="S5" s="274"/>
      <c r="T5" s="274"/>
      <c r="U5" s="274"/>
      <c r="V5" s="274"/>
    </row>
    <row r="6" spans="1:256" s="275" customFormat="1" ht="20.100000000000001" hidden="1" customHeight="1">
      <c r="A6" s="119"/>
      <c r="B6" s="119"/>
      <c r="C6" s="34"/>
      <c r="D6" s="359"/>
      <c r="E6" s="359"/>
      <c r="F6" s="360" t="s">
        <v>18</v>
      </c>
      <c r="G6" s="360"/>
      <c r="H6" s="277"/>
      <c r="I6" s="277"/>
      <c r="J6" s="280"/>
      <c r="K6" s="281"/>
      <c r="L6" s="281"/>
      <c r="M6" s="217"/>
      <c r="N6" s="217"/>
      <c r="O6" s="217"/>
      <c r="P6" s="217"/>
      <c r="Q6" s="217"/>
      <c r="R6" s="217"/>
      <c r="S6" s="274"/>
      <c r="T6" s="274"/>
      <c r="U6" s="274"/>
      <c r="V6" s="274"/>
    </row>
    <row r="7" spans="1:256" ht="3" customHeight="1"/>
    <row r="8" spans="1:256" s="275" customFormat="1">
      <c r="A8" s="27"/>
      <c r="B8" s="15"/>
      <c r="C8" s="34"/>
      <c r="D8" s="345" t="s">
        <v>247</v>
      </c>
      <c r="E8" s="345"/>
      <c r="F8" s="345" t="s">
        <v>140</v>
      </c>
      <c r="G8" s="345"/>
      <c r="H8" s="345"/>
      <c r="I8" s="361" t="s">
        <v>141</v>
      </c>
      <c r="J8" s="361"/>
      <c r="K8" s="361"/>
      <c r="L8" s="361"/>
      <c r="M8" s="217"/>
      <c r="N8" s="217"/>
      <c r="O8" s="217"/>
      <c r="P8" s="217"/>
      <c r="Q8" s="217"/>
      <c r="R8" s="217"/>
      <c r="S8" s="274"/>
      <c r="T8" s="274"/>
      <c r="U8" s="274"/>
      <c r="V8" s="274"/>
    </row>
    <row r="9" spans="1:256" s="275" customFormat="1" ht="20.25" customHeight="1">
      <c r="A9" s="27"/>
      <c r="B9" s="15"/>
      <c r="C9" s="34"/>
      <c r="D9" s="282" t="s">
        <v>25</v>
      </c>
      <c r="E9" s="282" t="s">
        <v>148</v>
      </c>
      <c r="F9" s="352" t="s">
        <v>25</v>
      </c>
      <c r="G9" s="353"/>
      <c r="H9" s="283" t="s">
        <v>148</v>
      </c>
      <c r="I9" s="354" t="s">
        <v>25</v>
      </c>
      <c r="J9" s="354"/>
      <c r="K9" s="283" t="s">
        <v>148</v>
      </c>
      <c r="L9" s="283" t="s">
        <v>142</v>
      </c>
      <c r="M9" s="284"/>
      <c r="N9" s="284"/>
      <c r="O9" s="284"/>
      <c r="P9" s="284"/>
      <c r="Q9" s="284"/>
      <c r="R9" s="284"/>
      <c r="S9" s="274"/>
      <c r="T9" s="274"/>
      <c r="U9" s="274"/>
      <c r="V9" s="274"/>
    </row>
    <row r="10" spans="1:256" ht="12" customHeight="1">
      <c r="C10" s="32"/>
      <c r="D10" s="285" t="s">
        <v>26</v>
      </c>
      <c r="E10" s="285" t="s">
        <v>0</v>
      </c>
      <c r="F10" s="355" t="s">
        <v>1</v>
      </c>
      <c r="G10" s="355"/>
      <c r="H10" s="285" t="s">
        <v>2</v>
      </c>
      <c r="I10" s="355" t="s">
        <v>12</v>
      </c>
      <c r="J10" s="355"/>
      <c r="K10" s="285" t="s">
        <v>13</v>
      </c>
      <c r="L10" s="285" t="s">
        <v>31</v>
      </c>
      <c r="M10" s="284"/>
      <c r="N10" s="284"/>
      <c r="O10" s="284"/>
      <c r="P10" s="284"/>
      <c r="Q10" s="284"/>
      <c r="R10" s="284"/>
      <c r="S10" s="286"/>
      <c r="T10" s="286"/>
      <c r="U10" s="286"/>
      <c r="V10" s="286"/>
    </row>
    <row r="11" spans="1:256" s="275" customFormat="1" hidden="1">
      <c r="A11" s="15"/>
      <c r="B11" s="15"/>
      <c r="C11" s="34"/>
      <c r="D11" s="287">
        <v>0</v>
      </c>
      <c r="E11" s="288"/>
      <c r="F11" s="289" t="s">
        <v>144</v>
      </c>
      <c r="G11" s="289"/>
      <c r="H11" s="290"/>
      <c r="I11" s="291" t="s">
        <v>144</v>
      </c>
      <c r="J11" s="289"/>
      <c r="K11" s="290"/>
      <c r="L11" s="292"/>
      <c r="M11" s="293" t="s">
        <v>248</v>
      </c>
      <c r="N11" s="284"/>
      <c r="O11" s="284"/>
      <c r="P11" s="284" t="s">
        <v>249</v>
      </c>
      <c r="Q11" s="284" t="s">
        <v>250</v>
      </c>
      <c r="R11" s="284" t="s">
        <v>251</v>
      </c>
      <c r="S11" s="274"/>
      <c r="T11" s="274"/>
      <c r="U11" s="274"/>
      <c r="V11" s="274"/>
    </row>
    <row r="12" spans="1:256" customFormat="1" ht="15.75" hidden="1" customHeight="1">
      <c r="A12" s="31"/>
      <c r="B12" s="134" t="s">
        <v>149</v>
      </c>
      <c r="C12" s="343"/>
      <c r="D12" s="345">
        <v>1</v>
      </c>
      <c r="E12" s="346" t="s">
        <v>1332</v>
      </c>
      <c r="F12" s="220" t="s">
        <v>144</v>
      </c>
      <c r="G12" s="132">
        <v>0</v>
      </c>
      <c r="H12" s="221"/>
      <c r="I12" s="133" t="s">
        <v>144</v>
      </c>
      <c r="J12" s="222" t="s">
        <v>253</v>
      </c>
      <c r="K12" s="145"/>
      <c r="L12" s="163"/>
      <c r="M12" s="217">
        <f>mergeValue(H12)</f>
        <v>0</v>
      </c>
      <c r="N12" s="216"/>
      <c r="O12" s="216"/>
      <c r="P12" s="217" t="str">
        <f t="array" ref="P12">IF(ISERROR(MATCH(MID(Q12,1,250),MID(note_ter,1,250),0)),"n","y")</f>
        <v>y</v>
      </c>
      <c r="Q12" s="216" t="s">
        <v>1332</v>
      </c>
      <c r="R12" s="217" t="str">
        <f>K12&amp;"("&amp;L12&amp;")"</f>
        <v>()</v>
      </c>
      <c r="S12" s="134"/>
      <c r="T12" s="134"/>
      <c r="U12" s="177"/>
      <c r="V12" s="134"/>
      <c r="W12" s="134"/>
      <c r="X12" s="134"/>
      <c r="Y12" s="91"/>
      <c r="Z12" s="91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4"/>
      <c r="BL12" s="184"/>
      <c r="BM12" s="184"/>
      <c r="BN12" s="184"/>
      <c r="BO12" s="184"/>
      <c r="BP12" s="184"/>
      <c r="BQ12" s="184"/>
      <c r="BR12" s="184"/>
      <c r="BS12" s="184"/>
      <c r="BT12" s="184"/>
      <c r="BU12" s="184"/>
      <c r="BV12" s="91"/>
      <c r="BW12" s="91"/>
      <c r="BX12" s="91"/>
      <c r="BY12" s="91"/>
      <c r="BZ12" s="91"/>
      <c r="CA12" s="91"/>
      <c r="CB12" s="91"/>
      <c r="CC12" s="91"/>
      <c r="CD12" s="91"/>
      <c r="CE12" s="91"/>
    </row>
    <row r="13" spans="1:256" customFormat="1" ht="15" hidden="1" customHeight="1">
      <c r="A13" s="31"/>
      <c r="B13" s="134" t="s">
        <v>149</v>
      </c>
      <c r="C13" s="343"/>
      <c r="D13" s="345"/>
      <c r="E13" s="347"/>
      <c r="F13" s="349" t="s">
        <v>144</v>
      </c>
      <c r="G13" s="345">
        <v>1</v>
      </c>
      <c r="H13" s="342" t="s">
        <v>901</v>
      </c>
      <c r="I13" s="133" t="s">
        <v>144</v>
      </c>
      <c r="J13" s="222" t="s">
        <v>253</v>
      </c>
      <c r="K13" s="145"/>
      <c r="L13" s="163"/>
      <c r="M13" s="217" t="str">
        <f>mergeValue(H13)</f>
        <v>Курский муниципальный район</v>
      </c>
      <c r="N13" s="216"/>
      <c r="O13" s="216"/>
      <c r="P13" s="216"/>
      <c r="Q13" s="216"/>
      <c r="R13" s="217" t="str">
        <f>K13&amp;"("&amp;L13&amp;")"</f>
        <v>()</v>
      </c>
      <c r="S13" s="134"/>
      <c r="T13" s="134"/>
      <c r="U13" s="177"/>
      <c r="V13" s="134"/>
      <c r="W13" s="134"/>
      <c r="X13" s="134"/>
      <c r="Y13" s="91"/>
      <c r="Z13" s="91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  <c r="BG13" s="184"/>
      <c r="BH13" s="184"/>
      <c r="BI13" s="184"/>
      <c r="BJ13" s="184"/>
      <c r="BK13" s="184"/>
      <c r="BL13" s="184"/>
      <c r="BM13" s="184"/>
      <c r="BN13" s="184"/>
      <c r="BO13" s="184"/>
      <c r="BP13" s="184"/>
      <c r="BQ13" s="184"/>
      <c r="BR13" s="184"/>
      <c r="BS13" s="184"/>
      <c r="BT13" s="184"/>
      <c r="BU13" s="184"/>
      <c r="BV13" s="91"/>
      <c r="BW13" s="91"/>
      <c r="BX13" s="91"/>
      <c r="BY13" s="91"/>
      <c r="BZ13" s="91"/>
      <c r="CA13" s="91"/>
      <c r="CB13" s="91"/>
      <c r="CC13" s="91"/>
      <c r="CD13" s="91"/>
      <c r="CE13" s="91"/>
    </row>
    <row r="14" spans="1:256" customFormat="1" ht="45" customHeight="1">
      <c r="A14" s="31"/>
      <c r="B14" s="134" t="s">
        <v>149</v>
      </c>
      <c r="C14" s="343"/>
      <c r="D14" s="345"/>
      <c r="E14" s="347"/>
      <c r="F14" s="350"/>
      <c r="G14" s="345"/>
      <c r="H14" s="342"/>
      <c r="I14" s="294" t="s">
        <v>144</v>
      </c>
      <c r="J14" s="132">
        <v>1</v>
      </c>
      <c r="K14" s="224" t="s">
        <v>907</v>
      </c>
      <c r="L14" s="135" t="s">
        <v>908</v>
      </c>
      <c r="M14" s="217" t="str">
        <f>mergeValue(H14)</f>
        <v>Курский муниципальный район</v>
      </c>
      <c r="N14" s="216"/>
      <c r="O14" s="216"/>
      <c r="P14" s="216"/>
      <c r="Q14" s="216"/>
      <c r="R14" s="217" t="str">
        <f>K14&amp;" ("&amp;L14&amp;")"</f>
        <v>Винниковский сельсовет (38620420)</v>
      </c>
      <c r="S14" s="134"/>
      <c r="T14" s="134"/>
      <c r="U14" s="177"/>
      <c r="V14" s="134"/>
      <c r="W14" s="134"/>
      <c r="X14" s="134"/>
      <c r="Y14" s="91"/>
      <c r="Z14" s="91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184"/>
      <c r="BN14" s="184"/>
      <c r="BO14" s="184"/>
      <c r="BP14" s="184"/>
      <c r="BQ14" s="184"/>
      <c r="BR14" s="184"/>
      <c r="BS14" s="184"/>
      <c r="BT14" s="184"/>
      <c r="BU14" s="184"/>
      <c r="BV14" s="91"/>
      <c r="BW14" s="91"/>
      <c r="BX14" s="91"/>
      <c r="BY14" s="91"/>
      <c r="BZ14" s="91"/>
      <c r="CA14" s="91"/>
      <c r="CB14" s="91"/>
      <c r="CC14" s="91"/>
      <c r="CD14" s="91"/>
      <c r="CE14" s="91"/>
    </row>
    <row r="15" spans="1:256" customFormat="1" ht="0.95" customHeight="1">
      <c r="A15" s="31"/>
      <c r="B15" s="31"/>
      <c r="C15" s="343"/>
      <c r="D15" s="345"/>
      <c r="E15" s="347"/>
      <c r="F15" s="351"/>
      <c r="G15" s="345"/>
      <c r="H15" s="342"/>
      <c r="I15" s="139" t="s">
        <v>144</v>
      </c>
      <c r="J15" s="139"/>
      <c r="K15" s="145" t="s">
        <v>144</v>
      </c>
      <c r="L15" s="163"/>
      <c r="M15" s="216"/>
      <c r="N15" s="216"/>
      <c r="O15" s="216"/>
      <c r="P15" s="216"/>
      <c r="Q15" s="217"/>
      <c r="R15" s="216"/>
      <c r="S15" s="134"/>
      <c r="T15" s="134"/>
      <c r="U15" s="177"/>
      <c r="V15" s="134"/>
      <c r="W15" s="134"/>
      <c r="X15" s="134"/>
      <c r="Y15" s="91"/>
      <c r="Z15" s="91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  <c r="BB15" s="184"/>
      <c r="BC15" s="184"/>
      <c r="BD15" s="184"/>
      <c r="BE15" s="184"/>
      <c r="BF15" s="184"/>
      <c r="BG15" s="184"/>
      <c r="BH15" s="184"/>
      <c r="BI15" s="184"/>
      <c r="BJ15" s="184"/>
      <c r="BK15" s="184"/>
      <c r="BL15" s="184"/>
      <c r="BM15" s="184"/>
      <c r="BN15" s="184"/>
      <c r="BO15" s="184"/>
      <c r="BP15" s="184"/>
      <c r="BQ15" s="184"/>
      <c r="BR15" s="184"/>
      <c r="BS15" s="184"/>
      <c r="BT15" s="184"/>
      <c r="BU15" s="184"/>
      <c r="BV15" s="91"/>
      <c r="BW15" s="91"/>
      <c r="BX15" s="91"/>
      <c r="BY15" s="91"/>
      <c r="BZ15" s="91"/>
      <c r="CA15" s="91"/>
      <c r="CB15" s="91"/>
      <c r="CC15" s="91"/>
      <c r="CD15" s="91"/>
      <c r="CE15" s="91"/>
    </row>
    <row r="16" spans="1:256" customFormat="1" ht="0.95" customHeight="1">
      <c r="A16" s="31"/>
      <c r="B16" s="31"/>
      <c r="C16" s="344"/>
      <c r="D16" s="345"/>
      <c r="E16" s="348"/>
      <c r="F16" s="133" t="s">
        <v>144</v>
      </c>
      <c r="G16" s="139" t="s">
        <v>144</v>
      </c>
      <c r="H16" s="145" t="s">
        <v>144</v>
      </c>
      <c r="I16" s="139" t="s">
        <v>144</v>
      </c>
      <c r="J16" s="139"/>
      <c r="K16" s="162"/>
      <c r="L16" s="163"/>
      <c r="M16" s="216"/>
      <c r="N16" s="216"/>
      <c r="O16" s="216"/>
      <c r="P16" s="216"/>
      <c r="Q16" s="217"/>
      <c r="R16" s="216"/>
      <c r="S16" s="134"/>
      <c r="T16" s="134"/>
      <c r="U16" s="177"/>
      <c r="V16" s="134"/>
      <c r="W16" s="134"/>
      <c r="X16" s="134"/>
      <c r="Y16" s="91"/>
      <c r="Z16" s="91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4"/>
      <c r="BF16" s="184"/>
      <c r="BG16" s="184"/>
      <c r="BH16" s="184"/>
      <c r="BI16" s="184"/>
      <c r="BJ16" s="184"/>
      <c r="BK16" s="184"/>
      <c r="BL16" s="184"/>
      <c r="BM16" s="184"/>
      <c r="BN16" s="184"/>
      <c r="BO16" s="184"/>
      <c r="BP16" s="184"/>
      <c r="BQ16" s="184"/>
      <c r="BR16" s="184"/>
      <c r="BS16" s="184"/>
      <c r="BT16" s="184"/>
      <c r="BU16" s="184"/>
      <c r="BV16" s="91"/>
      <c r="BW16" s="91"/>
      <c r="BX16" s="91"/>
      <c r="BY16" s="91"/>
      <c r="BZ16" s="91"/>
      <c r="CA16" s="91"/>
      <c r="CB16" s="91"/>
      <c r="CC16" s="91"/>
      <c r="CD16" s="91"/>
      <c r="CE16" s="91"/>
    </row>
    <row r="17" spans="1:83" customFormat="1" ht="15.75" hidden="1" customHeight="1">
      <c r="A17" s="31"/>
      <c r="B17" s="134" t="s">
        <v>149</v>
      </c>
      <c r="C17" s="343"/>
      <c r="D17" s="345">
        <v>2</v>
      </c>
      <c r="E17" s="346" t="s">
        <v>1333</v>
      </c>
      <c r="F17" s="220" t="s">
        <v>144</v>
      </c>
      <c r="G17" s="132">
        <v>0</v>
      </c>
      <c r="H17" s="221"/>
      <c r="I17" s="133" t="s">
        <v>144</v>
      </c>
      <c r="J17" s="222" t="s">
        <v>253</v>
      </c>
      <c r="K17" s="145"/>
      <c r="L17" s="163"/>
      <c r="M17" s="217">
        <f>mergeValue(H17)</f>
        <v>0</v>
      </c>
      <c r="N17" s="216"/>
      <c r="O17" s="216"/>
      <c r="P17" s="217" t="str">
        <f t="array" ref="P17">IF(ISERROR(MATCH(MID(Q17,1,250),MID(note_ter,1,250),0)),"n","y")</f>
        <v>y</v>
      </c>
      <c r="Q17" s="216" t="s">
        <v>1333</v>
      </c>
      <c r="R17" s="217" t="str">
        <f>K17&amp;"("&amp;L17&amp;")"</f>
        <v>()</v>
      </c>
      <c r="S17" s="134"/>
      <c r="T17" s="134"/>
      <c r="U17" s="177"/>
      <c r="V17" s="134"/>
      <c r="W17" s="134"/>
      <c r="X17" s="134"/>
      <c r="Y17" s="91"/>
      <c r="Z17" s="91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  <c r="BA17" s="184"/>
      <c r="BB17" s="184"/>
      <c r="BC17" s="184"/>
      <c r="BD17" s="184"/>
      <c r="BE17" s="184"/>
      <c r="BF17" s="184"/>
      <c r="BG17" s="184"/>
      <c r="BH17" s="184"/>
      <c r="BI17" s="184"/>
      <c r="BJ17" s="184"/>
      <c r="BK17" s="184"/>
      <c r="BL17" s="184"/>
      <c r="BM17" s="184"/>
      <c r="BN17" s="184"/>
      <c r="BO17" s="184"/>
      <c r="BP17" s="184"/>
      <c r="BQ17" s="184"/>
      <c r="BR17" s="184"/>
      <c r="BS17" s="184"/>
      <c r="BT17" s="184"/>
      <c r="BU17" s="184"/>
      <c r="BV17" s="91"/>
      <c r="BW17" s="91"/>
      <c r="BX17" s="91"/>
      <c r="BY17" s="91"/>
      <c r="BZ17" s="91"/>
      <c r="CA17" s="91"/>
      <c r="CB17" s="91"/>
      <c r="CC17" s="91"/>
      <c r="CD17" s="91"/>
      <c r="CE17" s="91"/>
    </row>
    <row r="18" spans="1:83" customFormat="1" ht="15" hidden="1" customHeight="1">
      <c r="A18" s="31"/>
      <c r="B18" s="134" t="s">
        <v>149</v>
      </c>
      <c r="C18" s="343"/>
      <c r="D18" s="345"/>
      <c r="E18" s="347"/>
      <c r="F18" s="349" t="s">
        <v>144</v>
      </c>
      <c r="G18" s="345">
        <v>1</v>
      </c>
      <c r="H18" s="342" t="s">
        <v>901</v>
      </c>
      <c r="I18" s="133" t="s">
        <v>144</v>
      </c>
      <c r="J18" s="222" t="s">
        <v>253</v>
      </c>
      <c r="K18" s="145"/>
      <c r="L18" s="163"/>
      <c r="M18" s="217" t="str">
        <f>mergeValue(H18)</f>
        <v>Курский муниципальный район</v>
      </c>
      <c r="N18" s="216"/>
      <c r="O18" s="216"/>
      <c r="P18" s="216"/>
      <c r="Q18" s="216"/>
      <c r="R18" s="217" t="str">
        <f>K18&amp;"("&amp;L18&amp;")"</f>
        <v>()</v>
      </c>
      <c r="S18" s="134"/>
      <c r="T18" s="134"/>
      <c r="U18" s="177"/>
      <c r="V18" s="134"/>
      <c r="W18" s="134"/>
      <c r="X18" s="134"/>
      <c r="Y18" s="91"/>
      <c r="Z18" s="91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91"/>
      <c r="BW18" s="91"/>
      <c r="BX18" s="91"/>
      <c r="BY18" s="91"/>
      <c r="BZ18" s="91"/>
      <c r="CA18" s="91"/>
      <c r="CB18" s="91"/>
      <c r="CC18" s="91"/>
      <c r="CD18" s="91"/>
      <c r="CE18" s="91"/>
    </row>
    <row r="19" spans="1:83" customFormat="1" ht="45" customHeight="1">
      <c r="A19" s="31"/>
      <c r="B19" s="134" t="s">
        <v>149</v>
      </c>
      <c r="C19" s="343"/>
      <c r="D19" s="345"/>
      <c r="E19" s="347"/>
      <c r="F19" s="350"/>
      <c r="G19" s="345"/>
      <c r="H19" s="342"/>
      <c r="I19" s="294" t="s">
        <v>144</v>
      </c>
      <c r="J19" s="132">
        <v>1</v>
      </c>
      <c r="K19" s="224" t="s">
        <v>909</v>
      </c>
      <c r="L19" s="135" t="s">
        <v>910</v>
      </c>
      <c r="M19" s="217" t="str">
        <f>mergeValue(H19)</f>
        <v>Курский муниципальный район</v>
      </c>
      <c r="N19" s="216"/>
      <c r="O19" s="216"/>
      <c r="P19" s="216"/>
      <c r="Q19" s="216"/>
      <c r="R19" s="217" t="str">
        <f>K19&amp;" ("&amp;L19&amp;")"</f>
        <v>Ворошневский сельсовет (38620424)</v>
      </c>
      <c r="S19" s="134"/>
      <c r="T19" s="134"/>
      <c r="U19" s="177"/>
      <c r="V19" s="134"/>
      <c r="W19" s="134"/>
      <c r="X19" s="134"/>
      <c r="Y19" s="91"/>
      <c r="Z19" s="91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  <c r="BB19" s="184"/>
      <c r="BC19" s="184"/>
      <c r="BD19" s="184"/>
      <c r="BE19" s="184"/>
      <c r="BF19" s="184"/>
      <c r="BG19" s="184"/>
      <c r="BH19" s="184"/>
      <c r="BI19" s="184"/>
      <c r="BJ19" s="184"/>
      <c r="BK19" s="184"/>
      <c r="BL19" s="184"/>
      <c r="BM19" s="184"/>
      <c r="BN19" s="184"/>
      <c r="BO19" s="184"/>
      <c r="BP19" s="184"/>
      <c r="BQ19" s="184"/>
      <c r="BR19" s="184"/>
      <c r="BS19" s="184"/>
      <c r="BT19" s="184"/>
      <c r="BU19" s="184"/>
      <c r="BV19" s="91"/>
      <c r="BW19" s="91"/>
      <c r="BX19" s="91"/>
      <c r="BY19" s="91"/>
      <c r="BZ19" s="91"/>
      <c r="CA19" s="91"/>
      <c r="CB19" s="91"/>
      <c r="CC19" s="91"/>
      <c r="CD19" s="91"/>
      <c r="CE19" s="91"/>
    </row>
    <row r="20" spans="1:83" customFormat="1" ht="0.95" customHeight="1">
      <c r="A20" s="31"/>
      <c r="B20" s="31"/>
      <c r="C20" s="343"/>
      <c r="D20" s="345"/>
      <c r="E20" s="347"/>
      <c r="F20" s="351"/>
      <c r="G20" s="345"/>
      <c r="H20" s="342"/>
      <c r="I20" s="139" t="s">
        <v>144</v>
      </c>
      <c r="J20" s="139"/>
      <c r="K20" s="145" t="s">
        <v>144</v>
      </c>
      <c r="L20" s="163"/>
      <c r="M20" s="216"/>
      <c r="N20" s="216"/>
      <c r="O20" s="216"/>
      <c r="P20" s="216"/>
      <c r="Q20" s="217"/>
      <c r="R20" s="216"/>
      <c r="S20" s="134"/>
      <c r="T20" s="134"/>
      <c r="U20" s="177"/>
      <c r="V20" s="134"/>
      <c r="W20" s="134"/>
      <c r="X20" s="134"/>
      <c r="Y20" s="91"/>
      <c r="Z20" s="91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s="184"/>
      <c r="BR20" s="184"/>
      <c r="BS20" s="184"/>
      <c r="BT20" s="184"/>
      <c r="BU20" s="184"/>
      <c r="BV20" s="91"/>
      <c r="BW20" s="91"/>
      <c r="BX20" s="91"/>
      <c r="BY20" s="91"/>
      <c r="BZ20" s="91"/>
      <c r="CA20" s="91"/>
      <c r="CB20" s="91"/>
      <c r="CC20" s="91"/>
      <c r="CD20" s="91"/>
      <c r="CE20" s="91"/>
    </row>
    <row r="21" spans="1:83" customFormat="1" ht="0.95" customHeight="1">
      <c r="A21" s="31"/>
      <c r="B21" s="31"/>
      <c r="C21" s="344"/>
      <c r="D21" s="345"/>
      <c r="E21" s="348"/>
      <c r="F21" s="133" t="s">
        <v>144</v>
      </c>
      <c r="G21" s="139" t="s">
        <v>144</v>
      </c>
      <c r="H21" s="145" t="s">
        <v>144</v>
      </c>
      <c r="I21" s="139" t="s">
        <v>144</v>
      </c>
      <c r="J21" s="139"/>
      <c r="K21" s="162"/>
      <c r="L21" s="163"/>
      <c r="M21" s="216"/>
      <c r="N21" s="216"/>
      <c r="O21" s="216"/>
      <c r="P21" s="216"/>
      <c r="Q21" s="217"/>
      <c r="R21" s="216"/>
      <c r="S21" s="134"/>
      <c r="T21" s="134"/>
      <c r="U21" s="177"/>
      <c r="V21" s="134"/>
      <c r="W21" s="134"/>
      <c r="X21" s="134"/>
      <c r="Y21" s="91"/>
      <c r="Z21" s="91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  <c r="BG21" s="184"/>
      <c r="BH21" s="184"/>
      <c r="BI21" s="184"/>
      <c r="BJ21" s="184"/>
      <c r="BK21" s="184"/>
      <c r="BL21" s="184"/>
      <c r="BM21" s="184"/>
      <c r="BN21" s="184"/>
      <c r="BO21" s="184"/>
      <c r="BP21" s="184"/>
      <c r="BQ21" s="184"/>
      <c r="BR21" s="184"/>
      <c r="BS21" s="184"/>
      <c r="BT21" s="184"/>
      <c r="BU21" s="184"/>
      <c r="BV21" s="91"/>
      <c r="BW21" s="91"/>
      <c r="BX21" s="91"/>
      <c r="BY21" s="91"/>
      <c r="BZ21" s="91"/>
      <c r="CA21" s="91"/>
      <c r="CB21" s="91"/>
      <c r="CC21" s="91"/>
      <c r="CD21" s="91"/>
      <c r="CE21" s="91"/>
    </row>
    <row r="22" spans="1:83" customFormat="1" ht="15.75" hidden="1" customHeight="1">
      <c r="A22" s="31"/>
      <c r="B22" s="134" t="s">
        <v>149</v>
      </c>
      <c r="C22" s="343"/>
      <c r="D22" s="345">
        <v>3</v>
      </c>
      <c r="E22" s="346" t="s">
        <v>1334</v>
      </c>
      <c r="F22" s="220" t="s">
        <v>144</v>
      </c>
      <c r="G22" s="132">
        <v>0</v>
      </c>
      <c r="H22" s="221"/>
      <c r="I22" s="133" t="s">
        <v>144</v>
      </c>
      <c r="J22" s="222" t="s">
        <v>253</v>
      </c>
      <c r="K22" s="145"/>
      <c r="L22" s="163"/>
      <c r="M22" s="217">
        <f>mergeValue(H22)</f>
        <v>0</v>
      </c>
      <c r="N22" s="216"/>
      <c r="O22" s="216"/>
      <c r="P22" s="217" t="str">
        <f t="array" ref="P22">IF(ISERROR(MATCH(MID(Q22,1,250),MID(note_ter,1,250),0)),"n","y")</f>
        <v>y</v>
      </c>
      <c r="Q22" s="216" t="s">
        <v>1334</v>
      </c>
      <c r="R22" s="217" t="str">
        <f>K22&amp;"("&amp;L22&amp;")"</f>
        <v>()</v>
      </c>
      <c r="S22" s="134"/>
      <c r="T22" s="134"/>
      <c r="U22" s="177"/>
      <c r="V22" s="134"/>
      <c r="W22" s="134"/>
      <c r="X22" s="134"/>
      <c r="Y22" s="91"/>
      <c r="Z22" s="91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  <c r="BR22" s="184"/>
      <c r="BS22" s="184"/>
      <c r="BT22" s="184"/>
      <c r="BU22" s="184"/>
      <c r="BV22" s="91"/>
      <c r="BW22" s="91"/>
      <c r="BX22" s="91"/>
      <c r="BY22" s="91"/>
      <c r="BZ22" s="91"/>
      <c r="CA22" s="91"/>
      <c r="CB22" s="91"/>
      <c r="CC22" s="91"/>
      <c r="CD22" s="91"/>
      <c r="CE22" s="91"/>
    </row>
    <row r="23" spans="1:83" customFormat="1" ht="15" hidden="1" customHeight="1">
      <c r="A23" s="31"/>
      <c r="B23" s="134" t="s">
        <v>149</v>
      </c>
      <c r="C23" s="343"/>
      <c r="D23" s="345"/>
      <c r="E23" s="347"/>
      <c r="F23" s="349" t="s">
        <v>144</v>
      </c>
      <c r="G23" s="345">
        <v>1</v>
      </c>
      <c r="H23" s="342" t="s">
        <v>901</v>
      </c>
      <c r="I23" s="133" t="s">
        <v>144</v>
      </c>
      <c r="J23" s="222" t="s">
        <v>253</v>
      </c>
      <c r="K23" s="145"/>
      <c r="L23" s="163"/>
      <c r="M23" s="217" t="str">
        <f>mergeValue(H23)</f>
        <v>Курский муниципальный район</v>
      </c>
      <c r="N23" s="216"/>
      <c r="O23" s="216"/>
      <c r="P23" s="216"/>
      <c r="Q23" s="216"/>
      <c r="R23" s="217" t="str">
        <f>K23&amp;"("&amp;L23&amp;")"</f>
        <v>()</v>
      </c>
      <c r="S23" s="134"/>
      <c r="T23" s="134"/>
      <c r="U23" s="177"/>
      <c r="V23" s="134"/>
      <c r="W23" s="134"/>
      <c r="X23" s="134"/>
      <c r="Y23" s="91"/>
      <c r="Z23" s="91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  <c r="BA23" s="184"/>
      <c r="BB23" s="184"/>
      <c r="BC23" s="184"/>
      <c r="BD23" s="184"/>
      <c r="BE23" s="184"/>
      <c r="BF23" s="184"/>
      <c r="BG23" s="184"/>
      <c r="BH23" s="184"/>
      <c r="BI23" s="184"/>
      <c r="BJ23" s="184"/>
      <c r="BK23" s="184"/>
      <c r="BL23" s="184"/>
      <c r="BM23" s="184"/>
      <c r="BN23" s="184"/>
      <c r="BO23" s="184"/>
      <c r="BP23" s="184"/>
      <c r="BQ23" s="184"/>
      <c r="BR23" s="184"/>
      <c r="BS23" s="184"/>
      <c r="BT23" s="184"/>
      <c r="BU23" s="184"/>
      <c r="BV23" s="91"/>
      <c r="BW23" s="91"/>
      <c r="BX23" s="91"/>
      <c r="BY23" s="91"/>
      <c r="BZ23" s="91"/>
      <c r="CA23" s="91"/>
      <c r="CB23" s="91"/>
      <c r="CC23" s="91"/>
      <c r="CD23" s="91"/>
      <c r="CE23" s="91"/>
    </row>
    <row r="24" spans="1:83" customFormat="1" ht="45" customHeight="1">
      <c r="A24" s="31"/>
      <c r="B24" s="134" t="s">
        <v>149</v>
      </c>
      <c r="C24" s="343"/>
      <c r="D24" s="345"/>
      <c r="E24" s="347"/>
      <c r="F24" s="350"/>
      <c r="G24" s="345"/>
      <c r="H24" s="342"/>
      <c r="I24" s="294" t="s">
        <v>144</v>
      </c>
      <c r="J24" s="132">
        <v>1</v>
      </c>
      <c r="K24" s="224" t="s">
        <v>911</v>
      </c>
      <c r="L24" s="135" t="s">
        <v>912</v>
      </c>
      <c r="M24" s="217" t="str">
        <f>mergeValue(H24)</f>
        <v>Курский муниципальный район</v>
      </c>
      <c r="N24" s="216"/>
      <c r="O24" s="216"/>
      <c r="P24" s="216"/>
      <c r="Q24" s="216"/>
      <c r="R24" s="217" t="str">
        <f>K24&amp;" ("&amp;L24&amp;")"</f>
        <v>Камышинский сельсовет (38620426)</v>
      </c>
      <c r="S24" s="134"/>
      <c r="T24" s="134"/>
      <c r="U24" s="177"/>
      <c r="V24" s="134"/>
      <c r="W24" s="134"/>
      <c r="X24" s="134"/>
      <c r="Y24" s="91"/>
      <c r="Z24" s="91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84"/>
      <c r="BG24" s="184"/>
      <c r="BH24" s="184"/>
      <c r="BI24" s="184"/>
      <c r="BJ24" s="184"/>
      <c r="BK24" s="184"/>
      <c r="BL24" s="184"/>
      <c r="BM24" s="184"/>
      <c r="BN24" s="184"/>
      <c r="BO24" s="184"/>
      <c r="BP24" s="184"/>
      <c r="BQ24" s="184"/>
      <c r="BR24" s="184"/>
      <c r="BS24" s="184"/>
      <c r="BT24" s="184"/>
      <c r="BU24" s="184"/>
      <c r="BV24" s="91"/>
      <c r="BW24" s="91"/>
      <c r="BX24" s="91"/>
      <c r="BY24" s="91"/>
      <c r="BZ24" s="91"/>
      <c r="CA24" s="91"/>
      <c r="CB24" s="91"/>
      <c r="CC24" s="91"/>
      <c r="CD24" s="91"/>
      <c r="CE24" s="91"/>
    </row>
    <row r="25" spans="1:83" customFormat="1" ht="0.95" customHeight="1">
      <c r="A25" s="31"/>
      <c r="B25" s="31"/>
      <c r="C25" s="343"/>
      <c r="D25" s="345"/>
      <c r="E25" s="347"/>
      <c r="F25" s="351"/>
      <c r="G25" s="345"/>
      <c r="H25" s="342"/>
      <c r="I25" s="139" t="s">
        <v>144</v>
      </c>
      <c r="J25" s="139"/>
      <c r="K25" s="145" t="s">
        <v>144</v>
      </c>
      <c r="L25" s="163"/>
      <c r="M25" s="216"/>
      <c r="N25" s="216"/>
      <c r="O25" s="216"/>
      <c r="P25" s="216"/>
      <c r="Q25" s="217"/>
      <c r="R25" s="216"/>
      <c r="S25" s="134"/>
      <c r="T25" s="134"/>
      <c r="U25" s="177"/>
      <c r="V25" s="134"/>
      <c r="W25" s="134"/>
      <c r="X25" s="134"/>
      <c r="Y25" s="91"/>
      <c r="Z25" s="91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  <c r="BB25" s="184"/>
      <c r="BC25" s="184"/>
      <c r="BD25" s="184"/>
      <c r="BE25" s="184"/>
      <c r="BF25" s="184"/>
      <c r="BG25" s="184"/>
      <c r="BH25" s="184"/>
      <c r="BI25" s="184"/>
      <c r="BJ25" s="184"/>
      <c r="BK25" s="184"/>
      <c r="BL25" s="184"/>
      <c r="BM25" s="184"/>
      <c r="BN25" s="184"/>
      <c r="BO25" s="184"/>
      <c r="BP25" s="184"/>
      <c r="BQ25" s="184"/>
      <c r="BR25" s="184"/>
      <c r="BS25" s="184"/>
      <c r="BT25" s="184"/>
      <c r="BU25" s="184"/>
      <c r="BV25" s="91"/>
      <c r="BW25" s="91"/>
      <c r="BX25" s="91"/>
      <c r="BY25" s="91"/>
      <c r="BZ25" s="91"/>
      <c r="CA25" s="91"/>
      <c r="CB25" s="91"/>
      <c r="CC25" s="91"/>
      <c r="CD25" s="91"/>
      <c r="CE25" s="91"/>
    </row>
    <row r="26" spans="1:83" customFormat="1" ht="0.95" customHeight="1">
      <c r="A26" s="31"/>
      <c r="B26" s="31"/>
      <c r="C26" s="344"/>
      <c r="D26" s="345"/>
      <c r="E26" s="348"/>
      <c r="F26" s="133" t="s">
        <v>144</v>
      </c>
      <c r="G26" s="139" t="s">
        <v>144</v>
      </c>
      <c r="H26" s="145" t="s">
        <v>144</v>
      </c>
      <c r="I26" s="139" t="s">
        <v>144</v>
      </c>
      <c r="J26" s="139"/>
      <c r="K26" s="162"/>
      <c r="L26" s="163"/>
      <c r="M26" s="216"/>
      <c r="N26" s="216"/>
      <c r="O26" s="216"/>
      <c r="P26" s="216"/>
      <c r="Q26" s="217"/>
      <c r="R26" s="216"/>
      <c r="S26" s="134"/>
      <c r="T26" s="134"/>
      <c r="U26" s="177"/>
      <c r="V26" s="134"/>
      <c r="W26" s="134"/>
      <c r="X26" s="134"/>
      <c r="Y26" s="91"/>
      <c r="Z26" s="91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  <c r="BA26" s="184"/>
      <c r="BB26" s="184"/>
      <c r="BC26" s="184"/>
      <c r="BD26" s="184"/>
      <c r="BE26" s="184"/>
      <c r="BF26" s="184"/>
      <c r="BG26" s="184"/>
      <c r="BH26" s="184"/>
      <c r="BI26" s="184"/>
      <c r="BJ26" s="184"/>
      <c r="BK26" s="184"/>
      <c r="BL26" s="184"/>
      <c r="BM26" s="184"/>
      <c r="BN26" s="184"/>
      <c r="BO26" s="184"/>
      <c r="BP26" s="184"/>
      <c r="BQ26" s="184"/>
      <c r="BR26" s="184"/>
      <c r="BS26" s="184"/>
      <c r="BT26" s="184"/>
      <c r="BU26" s="184"/>
      <c r="BV26" s="91"/>
      <c r="BW26" s="91"/>
      <c r="BX26" s="91"/>
      <c r="BY26" s="91"/>
      <c r="BZ26" s="91"/>
      <c r="CA26" s="91"/>
      <c r="CB26" s="91"/>
      <c r="CC26" s="91"/>
      <c r="CD26" s="91"/>
      <c r="CE26" s="91"/>
    </row>
    <row r="27" spans="1:83" customFormat="1" ht="15.75" hidden="1" customHeight="1">
      <c r="A27" s="31"/>
      <c r="B27" s="134" t="s">
        <v>149</v>
      </c>
      <c r="C27" s="343"/>
      <c r="D27" s="345">
        <v>4</v>
      </c>
      <c r="E27" s="346" t="s">
        <v>1335</v>
      </c>
      <c r="F27" s="220" t="s">
        <v>144</v>
      </c>
      <c r="G27" s="132">
        <v>0</v>
      </c>
      <c r="H27" s="221"/>
      <c r="I27" s="133" t="s">
        <v>144</v>
      </c>
      <c r="J27" s="222" t="s">
        <v>253</v>
      </c>
      <c r="K27" s="145"/>
      <c r="L27" s="163"/>
      <c r="M27" s="217">
        <f>mergeValue(H27)</f>
        <v>0</v>
      </c>
      <c r="N27" s="216"/>
      <c r="O27" s="216"/>
      <c r="P27" s="217" t="str">
        <f t="array" ref="P27">IF(ISERROR(MATCH(MID(Q27,1,250),MID(note_ter,1,250),0)),"n","y")</f>
        <v>y</v>
      </c>
      <c r="Q27" s="216" t="s">
        <v>1335</v>
      </c>
      <c r="R27" s="217" t="str">
        <f>K27&amp;"("&amp;L27&amp;")"</f>
        <v>()</v>
      </c>
      <c r="S27" s="134"/>
      <c r="T27" s="134"/>
      <c r="U27" s="177"/>
      <c r="V27" s="134"/>
      <c r="W27" s="134"/>
      <c r="X27" s="134"/>
      <c r="Y27" s="91"/>
      <c r="Z27" s="91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  <c r="BA27" s="184"/>
      <c r="BB27" s="184"/>
      <c r="BC27" s="184"/>
      <c r="BD27" s="184"/>
      <c r="BE27" s="184"/>
      <c r="BF27" s="184"/>
      <c r="BG27" s="184"/>
      <c r="BH27" s="184"/>
      <c r="BI27" s="184"/>
      <c r="BJ27" s="184"/>
      <c r="BK27" s="184"/>
      <c r="BL27" s="184"/>
      <c r="BM27" s="184"/>
      <c r="BN27" s="184"/>
      <c r="BO27" s="184"/>
      <c r="BP27" s="184"/>
      <c r="BQ27" s="184"/>
      <c r="BR27" s="184"/>
      <c r="BS27" s="184"/>
      <c r="BT27" s="184"/>
      <c r="BU27" s="184"/>
      <c r="BV27" s="91"/>
      <c r="BW27" s="91"/>
      <c r="BX27" s="91"/>
      <c r="BY27" s="91"/>
      <c r="BZ27" s="91"/>
      <c r="CA27" s="91"/>
      <c r="CB27" s="91"/>
      <c r="CC27" s="91"/>
      <c r="CD27" s="91"/>
      <c r="CE27" s="91"/>
    </row>
    <row r="28" spans="1:83" customFormat="1" ht="15" hidden="1" customHeight="1">
      <c r="A28" s="31"/>
      <c r="B28" s="134" t="s">
        <v>149</v>
      </c>
      <c r="C28" s="343"/>
      <c r="D28" s="345"/>
      <c r="E28" s="347"/>
      <c r="F28" s="349" t="s">
        <v>144</v>
      </c>
      <c r="G28" s="345">
        <v>1</v>
      </c>
      <c r="H28" s="342" t="s">
        <v>901</v>
      </c>
      <c r="I28" s="133" t="s">
        <v>144</v>
      </c>
      <c r="J28" s="222" t="s">
        <v>253</v>
      </c>
      <c r="K28" s="145"/>
      <c r="L28" s="163"/>
      <c r="M28" s="217" t="str">
        <f>mergeValue(H28)</f>
        <v>Курский муниципальный район</v>
      </c>
      <c r="N28" s="216"/>
      <c r="O28" s="216"/>
      <c r="P28" s="216"/>
      <c r="Q28" s="216"/>
      <c r="R28" s="217" t="str">
        <f>K28&amp;"("&amp;L28&amp;")"</f>
        <v>()</v>
      </c>
      <c r="S28" s="134"/>
      <c r="T28" s="134"/>
      <c r="U28" s="177"/>
      <c r="V28" s="134"/>
      <c r="W28" s="134"/>
      <c r="X28" s="134"/>
      <c r="Y28" s="91"/>
      <c r="Z28" s="91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  <c r="BR28" s="184"/>
      <c r="BS28" s="184"/>
      <c r="BT28" s="184"/>
      <c r="BU28" s="184"/>
      <c r="BV28" s="91"/>
      <c r="BW28" s="91"/>
      <c r="BX28" s="91"/>
      <c r="BY28" s="91"/>
      <c r="BZ28" s="91"/>
      <c r="CA28" s="91"/>
      <c r="CB28" s="91"/>
      <c r="CC28" s="91"/>
      <c r="CD28" s="91"/>
      <c r="CE28" s="91"/>
    </row>
    <row r="29" spans="1:83" customFormat="1" ht="45" customHeight="1">
      <c r="A29" s="31"/>
      <c r="B29" s="134" t="s">
        <v>149</v>
      </c>
      <c r="C29" s="343"/>
      <c r="D29" s="345"/>
      <c r="E29" s="347"/>
      <c r="F29" s="350"/>
      <c r="G29" s="345"/>
      <c r="H29" s="342"/>
      <c r="I29" s="294" t="s">
        <v>144</v>
      </c>
      <c r="J29" s="132">
        <v>1</v>
      </c>
      <c r="K29" s="224" t="s">
        <v>913</v>
      </c>
      <c r="L29" s="135" t="s">
        <v>914</v>
      </c>
      <c r="M29" s="217" t="str">
        <f>mergeValue(H29)</f>
        <v>Курский муниципальный район</v>
      </c>
      <c r="N29" s="216"/>
      <c r="O29" s="216"/>
      <c r="P29" s="216"/>
      <c r="Q29" s="216"/>
      <c r="R29" s="217" t="str">
        <f>K29&amp;" ("&amp;L29&amp;")"</f>
        <v>Клюквинский сельсовет (38620428)</v>
      </c>
      <c r="S29" s="134"/>
      <c r="T29" s="134"/>
      <c r="U29" s="177"/>
      <c r="V29" s="134"/>
      <c r="W29" s="134"/>
      <c r="X29" s="134"/>
      <c r="Y29" s="91"/>
      <c r="Z29" s="91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  <c r="BA29" s="184"/>
      <c r="BB29" s="184"/>
      <c r="BC29" s="184"/>
      <c r="BD29" s="184"/>
      <c r="BE29" s="184"/>
      <c r="BF29" s="184"/>
      <c r="BG29" s="184"/>
      <c r="BH29" s="184"/>
      <c r="BI29" s="184"/>
      <c r="BJ29" s="184"/>
      <c r="BK29" s="184"/>
      <c r="BL29" s="184"/>
      <c r="BM29" s="184"/>
      <c r="BN29" s="184"/>
      <c r="BO29" s="184"/>
      <c r="BP29" s="184"/>
      <c r="BQ29" s="184"/>
      <c r="BR29" s="184"/>
      <c r="BS29" s="184"/>
      <c r="BT29" s="184"/>
      <c r="BU29" s="184"/>
      <c r="BV29" s="91"/>
      <c r="BW29" s="91"/>
      <c r="BX29" s="91"/>
      <c r="BY29" s="91"/>
      <c r="BZ29" s="91"/>
      <c r="CA29" s="91"/>
      <c r="CB29" s="91"/>
      <c r="CC29" s="91"/>
      <c r="CD29" s="91"/>
      <c r="CE29" s="91"/>
    </row>
    <row r="30" spans="1:83" customFormat="1" ht="0.95" customHeight="1">
      <c r="A30" s="31"/>
      <c r="B30" s="31"/>
      <c r="C30" s="343"/>
      <c r="D30" s="345"/>
      <c r="E30" s="347"/>
      <c r="F30" s="351"/>
      <c r="G30" s="345"/>
      <c r="H30" s="342"/>
      <c r="I30" s="139" t="s">
        <v>144</v>
      </c>
      <c r="J30" s="139"/>
      <c r="K30" s="145" t="s">
        <v>144</v>
      </c>
      <c r="L30" s="163"/>
      <c r="M30" s="216"/>
      <c r="N30" s="216"/>
      <c r="O30" s="216"/>
      <c r="P30" s="216"/>
      <c r="Q30" s="217"/>
      <c r="R30" s="216"/>
      <c r="S30" s="134"/>
      <c r="T30" s="134"/>
      <c r="U30" s="177"/>
      <c r="V30" s="134"/>
      <c r="W30" s="134"/>
      <c r="X30" s="134"/>
      <c r="Y30" s="91"/>
      <c r="Z30" s="91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  <c r="BA30" s="184"/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91"/>
      <c r="BW30" s="91"/>
      <c r="BX30" s="91"/>
      <c r="BY30" s="91"/>
      <c r="BZ30" s="91"/>
      <c r="CA30" s="91"/>
      <c r="CB30" s="91"/>
      <c r="CC30" s="91"/>
      <c r="CD30" s="91"/>
      <c r="CE30" s="91"/>
    </row>
    <row r="31" spans="1:83" customFormat="1" ht="0.95" customHeight="1">
      <c r="A31" s="31"/>
      <c r="B31" s="31"/>
      <c r="C31" s="344"/>
      <c r="D31" s="345"/>
      <c r="E31" s="348"/>
      <c r="F31" s="133" t="s">
        <v>144</v>
      </c>
      <c r="G31" s="139" t="s">
        <v>144</v>
      </c>
      <c r="H31" s="145" t="s">
        <v>144</v>
      </c>
      <c r="I31" s="139" t="s">
        <v>144</v>
      </c>
      <c r="J31" s="139"/>
      <c r="K31" s="162"/>
      <c r="L31" s="163"/>
      <c r="M31" s="216"/>
      <c r="N31" s="216"/>
      <c r="O31" s="216"/>
      <c r="P31" s="216"/>
      <c r="Q31" s="217"/>
      <c r="R31" s="216"/>
      <c r="S31" s="134"/>
      <c r="T31" s="134"/>
      <c r="U31" s="177"/>
      <c r="V31" s="134"/>
      <c r="W31" s="134"/>
      <c r="X31" s="134"/>
      <c r="Y31" s="91"/>
      <c r="Z31" s="91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4"/>
      <c r="BP31" s="184"/>
      <c r="BQ31" s="184"/>
      <c r="BR31" s="184"/>
      <c r="BS31" s="184"/>
      <c r="BT31" s="184"/>
      <c r="BU31" s="184"/>
      <c r="BV31" s="91"/>
      <c r="BW31" s="91"/>
      <c r="BX31" s="91"/>
      <c r="BY31" s="91"/>
      <c r="BZ31" s="91"/>
      <c r="CA31" s="91"/>
      <c r="CB31" s="91"/>
      <c r="CC31" s="91"/>
      <c r="CD31" s="91"/>
      <c r="CE31" s="91"/>
    </row>
    <row r="32" spans="1:83" customFormat="1" ht="15.75" hidden="1" customHeight="1">
      <c r="A32" s="31"/>
      <c r="B32" s="134" t="s">
        <v>149</v>
      </c>
      <c r="C32" s="343"/>
      <c r="D32" s="345">
        <v>5</v>
      </c>
      <c r="E32" s="346" t="s">
        <v>1336</v>
      </c>
      <c r="F32" s="220" t="s">
        <v>144</v>
      </c>
      <c r="G32" s="132">
        <v>0</v>
      </c>
      <c r="H32" s="221"/>
      <c r="I32" s="133" t="s">
        <v>144</v>
      </c>
      <c r="J32" s="222" t="s">
        <v>253</v>
      </c>
      <c r="K32" s="145"/>
      <c r="L32" s="163"/>
      <c r="M32" s="217">
        <f>mergeValue(H32)</f>
        <v>0</v>
      </c>
      <c r="N32" s="216"/>
      <c r="O32" s="216"/>
      <c r="P32" s="217" t="str">
        <f t="array" ref="P32">IF(ISERROR(MATCH(MID(Q32,1,250),MID(note_ter,1,250),0)),"n","y")</f>
        <v>y</v>
      </c>
      <c r="Q32" s="216" t="s">
        <v>1336</v>
      </c>
      <c r="R32" s="217" t="str">
        <f>K32&amp;"("&amp;L32&amp;")"</f>
        <v>()</v>
      </c>
      <c r="S32" s="134"/>
      <c r="T32" s="134"/>
      <c r="U32" s="177"/>
      <c r="V32" s="134"/>
      <c r="W32" s="134"/>
      <c r="X32" s="134"/>
      <c r="Y32" s="91"/>
      <c r="Z32" s="91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  <c r="BK32" s="184"/>
      <c r="BL32" s="184"/>
      <c r="BM32" s="184"/>
      <c r="BN32" s="184"/>
      <c r="BO32" s="184"/>
      <c r="BP32" s="184"/>
      <c r="BQ32" s="184"/>
      <c r="BR32" s="184"/>
      <c r="BS32" s="184"/>
      <c r="BT32" s="184"/>
      <c r="BU32" s="184"/>
      <c r="BV32" s="91"/>
      <c r="BW32" s="91"/>
      <c r="BX32" s="91"/>
      <c r="BY32" s="91"/>
      <c r="BZ32" s="91"/>
      <c r="CA32" s="91"/>
      <c r="CB32" s="91"/>
      <c r="CC32" s="91"/>
      <c r="CD32" s="91"/>
      <c r="CE32" s="91"/>
    </row>
    <row r="33" spans="1:83" customFormat="1" ht="15" hidden="1" customHeight="1">
      <c r="A33" s="31"/>
      <c r="B33" s="134" t="s">
        <v>149</v>
      </c>
      <c r="C33" s="343"/>
      <c r="D33" s="345"/>
      <c r="E33" s="347"/>
      <c r="F33" s="349" t="s">
        <v>144</v>
      </c>
      <c r="G33" s="345">
        <v>1</v>
      </c>
      <c r="H33" s="342" t="s">
        <v>901</v>
      </c>
      <c r="I33" s="133" t="s">
        <v>144</v>
      </c>
      <c r="J33" s="222" t="s">
        <v>253</v>
      </c>
      <c r="K33" s="145"/>
      <c r="L33" s="163"/>
      <c r="M33" s="217" t="str">
        <f>mergeValue(H33)</f>
        <v>Курский муниципальный район</v>
      </c>
      <c r="N33" s="216"/>
      <c r="O33" s="216"/>
      <c r="P33" s="216"/>
      <c r="Q33" s="216"/>
      <c r="R33" s="217" t="str">
        <f>K33&amp;"("&amp;L33&amp;")"</f>
        <v>()</v>
      </c>
      <c r="S33" s="134"/>
      <c r="T33" s="134"/>
      <c r="U33" s="177"/>
      <c r="V33" s="134"/>
      <c r="W33" s="134"/>
      <c r="X33" s="134"/>
      <c r="Y33" s="91"/>
      <c r="Z33" s="91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4"/>
      <c r="BC33" s="184"/>
      <c r="BD33" s="184"/>
      <c r="BE33" s="184"/>
      <c r="BF33" s="184"/>
      <c r="BG33" s="184"/>
      <c r="BH33" s="184"/>
      <c r="BI33" s="184"/>
      <c r="BJ33" s="184"/>
      <c r="BK33" s="184"/>
      <c r="BL33" s="184"/>
      <c r="BM33" s="184"/>
      <c r="BN33" s="184"/>
      <c r="BO33" s="184"/>
      <c r="BP33" s="184"/>
      <c r="BQ33" s="184"/>
      <c r="BR33" s="184"/>
      <c r="BS33" s="184"/>
      <c r="BT33" s="184"/>
      <c r="BU33" s="184"/>
      <c r="BV33" s="91"/>
      <c r="BW33" s="91"/>
      <c r="BX33" s="91"/>
      <c r="BY33" s="91"/>
      <c r="BZ33" s="91"/>
      <c r="CA33" s="91"/>
      <c r="CB33" s="91"/>
      <c r="CC33" s="91"/>
      <c r="CD33" s="91"/>
      <c r="CE33" s="91"/>
    </row>
    <row r="34" spans="1:83" customFormat="1" ht="45" customHeight="1">
      <c r="A34" s="31"/>
      <c r="B34" s="134" t="s">
        <v>149</v>
      </c>
      <c r="C34" s="343"/>
      <c r="D34" s="345"/>
      <c r="E34" s="347"/>
      <c r="F34" s="350"/>
      <c r="G34" s="345"/>
      <c r="H34" s="342"/>
      <c r="I34" s="294" t="s">
        <v>144</v>
      </c>
      <c r="J34" s="132">
        <v>1</v>
      </c>
      <c r="K34" s="224" t="s">
        <v>915</v>
      </c>
      <c r="L34" s="135" t="s">
        <v>916</v>
      </c>
      <c r="M34" s="217" t="str">
        <f>mergeValue(H34)</f>
        <v>Курский муниципальный район</v>
      </c>
      <c r="N34" s="216"/>
      <c r="O34" s="216"/>
      <c r="P34" s="216"/>
      <c r="Q34" s="216"/>
      <c r="R34" s="217" t="str">
        <f>K34&amp;" ("&amp;L34&amp;")"</f>
        <v>Лебяженский сельсовет (38620432)</v>
      </c>
      <c r="S34" s="134"/>
      <c r="T34" s="134"/>
      <c r="U34" s="177"/>
      <c r="V34" s="134"/>
      <c r="W34" s="134"/>
      <c r="X34" s="134"/>
      <c r="Y34" s="91"/>
      <c r="Z34" s="91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4"/>
      <c r="BC34" s="184"/>
      <c r="BD34" s="184"/>
      <c r="BE34" s="184"/>
      <c r="BF34" s="184"/>
      <c r="BG34" s="184"/>
      <c r="BH34" s="184"/>
      <c r="BI34" s="184"/>
      <c r="BJ34" s="184"/>
      <c r="BK34" s="184"/>
      <c r="BL34" s="184"/>
      <c r="BM34" s="184"/>
      <c r="BN34" s="184"/>
      <c r="BO34" s="184"/>
      <c r="BP34" s="184"/>
      <c r="BQ34" s="184"/>
      <c r="BR34" s="184"/>
      <c r="BS34" s="184"/>
      <c r="BT34" s="184"/>
      <c r="BU34" s="184"/>
      <c r="BV34" s="91"/>
      <c r="BW34" s="91"/>
      <c r="BX34" s="91"/>
      <c r="BY34" s="91"/>
      <c r="BZ34" s="91"/>
      <c r="CA34" s="91"/>
      <c r="CB34" s="91"/>
      <c r="CC34" s="91"/>
      <c r="CD34" s="91"/>
      <c r="CE34" s="91"/>
    </row>
    <row r="35" spans="1:83" customFormat="1" ht="0.95" customHeight="1">
      <c r="A35" s="31"/>
      <c r="B35" s="31"/>
      <c r="C35" s="343"/>
      <c r="D35" s="345"/>
      <c r="E35" s="347"/>
      <c r="F35" s="351"/>
      <c r="G35" s="345"/>
      <c r="H35" s="342"/>
      <c r="I35" s="139" t="s">
        <v>144</v>
      </c>
      <c r="J35" s="139"/>
      <c r="K35" s="145" t="s">
        <v>144</v>
      </c>
      <c r="L35" s="163"/>
      <c r="M35" s="216"/>
      <c r="N35" s="216"/>
      <c r="O35" s="216"/>
      <c r="P35" s="216"/>
      <c r="Q35" s="217"/>
      <c r="R35" s="216"/>
      <c r="S35" s="134"/>
      <c r="T35" s="134"/>
      <c r="U35" s="177"/>
      <c r="V35" s="134"/>
      <c r="W35" s="134"/>
      <c r="X35" s="134"/>
      <c r="Y35" s="91"/>
      <c r="Z35" s="91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  <c r="BA35" s="184"/>
      <c r="BB35" s="184"/>
      <c r="BC35" s="184"/>
      <c r="BD35" s="184"/>
      <c r="BE35" s="184"/>
      <c r="BF35" s="184"/>
      <c r="BG35" s="184"/>
      <c r="BH35" s="184"/>
      <c r="BI35" s="184"/>
      <c r="BJ35" s="184"/>
      <c r="BK35" s="184"/>
      <c r="BL35" s="184"/>
      <c r="BM35" s="184"/>
      <c r="BN35" s="184"/>
      <c r="BO35" s="184"/>
      <c r="BP35" s="184"/>
      <c r="BQ35" s="184"/>
      <c r="BR35" s="184"/>
      <c r="BS35" s="184"/>
      <c r="BT35" s="184"/>
      <c r="BU35" s="184"/>
      <c r="BV35" s="91"/>
      <c r="BW35" s="91"/>
      <c r="BX35" s="91"/>
      <c r="BY35" s="91"/>
      <c r="BZ35" s="91"/>
      <c r="CA35" s="91"/>
      <c r="CB35" s="91"/>
      <c r="CC35" s="91"/>
      <c r="CD35" s="91"/>
      <c r="CE35" s="91"/>
    </row>
    <row r="36" spans="1:83" customFormat="1" ht="0.95" customHeight="1">
      <c r="A36" s="31"/>
      <c r="B36" s="31"/>
      <c r="C36" s="344"/>
      <c r="D36" s="345"/>
      <c r="E36" s="348"/>
      <c r="F36" s="133" t="s">
        <v>144</v>
      </c>
      <c r="G36" s="139" t="s">
        <v>144</v>
      </c>
      <c r="H36" s="145" t="s">
        <v>144</v>
      </c>
      <c r="I36" s="139" t="s">
        <v>144</v>
      </c>
      <c r="J36" s="139"/>
      <c r="K36" s="162"/>
      <c r="L36" s="163"/>
      <c r="M36" s="216"/>
      <c r="N36" s="216"/>
      <c r="O36" s="216"/>
      <c r="P36" s="216"/>
      <c r="Q36" s="217"/>
      <c r="R36" s="216"/>
      <c r="S36" s="134"/>
      <c r="T36" s="134"/>
      <c r="U36" s="177"/>
      <c r="V36" s="134"/>
      <c r="W36" s="134"/>
      <c r="X36" s="134"/>
      <c r="Y36" s="91"/>
      <c r="Z36" s="91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  <c r="BB36" s="184"/>
      <c r="BC36" s="184"/>
      <c r="BD36" s="184"/>
      <c r="BE36" s="184"/>
      <c r="BF36" s="184"/>
      <c r="BG36" s="184"/>
      <c r="BH36" s="184"/>
      <c r="BI36" s="184"/>
      <c r="BJ36" s="184"/>
      <c r="BK36" s="184"/>
      <c r="BL36" s="184"/>
      <c r="BM36" s="184"/>
      <c r="BN36" s="184"/>
      <c r="BO36" s="184"/>
      <c r="BP36" s="184"/>
      <c r="BQ36" s="184"/>
      <c r="BR36" s="184"/>
      <c r="BS36" s="184"/>
      <c r="BT36" s="184"/>
      <c r="BU36" s="184"/>
      <c r="BV36" s="91"/>
      <c r="BW36" s="91"/>
      <c r="BX36" s="91"/>
      <c r="BY36" s="91"/>
      <c r="BZ36" s="91"/>
      <c r="CA36" s="91"/>
      <c r="CB36" s="91"/>
      <c r="CC36" s="91"/>
      <c r="CD36" s="91"/>
      <c r="CE36" s="91"/>
    </row>
    <row r="37" spans="1:83" customFormat="1" ht="15.75" hidden="1" customHeight="1">
      <c r="A37" s="31"/>
      <c r="B37" s="134" t="s">
        <v>149</v>
      </c>
      <c r="C37" s="343"/>
      <c r="D37" s="345">
        <v>6</v>
      </c>
      <c r="E37" s="346" t="s">
        <v>1337</v>
      </c>
      <c r="F37" s="220" t="s">
        <v>144</v>
      </c>
      <c r="G37" s="132">
        <v>0</v>
      </c>
      <c r="H37" s="221"/>
      <c r="I37" s="133" t="s">
        <v>144</v>
      </c>
      <c r="J37" s="222" t="s">
        <v>253</v>
      </c>
      <c r="K37" s="145"/>
      <c r="L37" s="163"/>
      <c r="M37" s="217">
        <f>mergeValue(H37)</f>
        <v>0</v>
      </c>
      <c r="N37" s="216"/>
      <c r="O37" s="216"/>
      <c r="P37" s="217" t="str">
        <f t="array" ref="P37">IF(ISERROR(MATCH(MID(Q37,1,250),MID(note_ter,1,250),0)),"n","y")</f>
        <v>y</v>
      </c>
      <c r="Q37" s="216" t="s">
        <v>1337</v>
      </c>
      <c r="R37" s="217" t="str">
        <f>K37&amp;"("&amp;L37&amp;")"</f>
        <v>()</v>
      </c>
      <c r="S37" s="134"/>
      <c r="T37" s="134"/>
      <c r="U37" s="177"/>
      <c r="V37" s="134"/>
      <c r="W37" s="134"/>
      <c r="X37" s="134"/>
      <c r="Y37" s="91"/>
      <c r="Z37" s="91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4"/>
      <c r="BE37" s="184"/>
      <c r="BF37" s="184"/>
      <c r="BG37" s="184"/>
      <c r="BH37" s="184"/>
      <c r="BI37" s="184"/>
      <c r="BJ37" s="184"/>
      <c r="BK37" s="184"/>
      <c r="BL37" s="184"/>
      <c r="BM37" s="184"/>
      <c r="BN37" s="184"/>
      <c r="BO37" s="184"/>
      <c r="BP37" s="184"/>
      <c r="BQ37" s="184"/>
      <c r="BR37" s="184"/>
      <c r="BS37" s="184"/>
      <c r="BT37" s="184"/>
      <c r="BU37" s="184"/>
      <c r="BV37" s="91"/>
      <c r="BW37" s="91"/>
      <c r="BX37" s="91"/>
      <c r="BY37" s="91"/>
      <c r="BZ37" s="91"/>
      <c r="CA37" s="91"/>
      <c r="CB37" s="91"/>
      <c r="CC37" s="91"/>
      <c r="CD37" s="91"/>
      <c r="CE37" s="91"/>
    </row>
    <row r="38" spans="1:83" customFormat="1" ht="15" hidden="1" customHeight="1">
      <c r="A38" s="31"/>
      <c r="B38" s="134" t="s">
        <v>149</v>
      </c>
      <c r="C38" s="343"/>
      <c r="D38" s="345"/>
      <c r="E38" s="347"/>
      <c r="F38" s="349" t="s">
        <v>144</v>
      </c>
      <c r="G38" s="345">
        <v>1</v>
      </c>
      <c r="H38" s="342" t="s">
        <v>901</v>
      </c>
      <c r="I38" s="133" t="s">
        <v>144</v>
      </c>
      <c r="J38" s="222" t="s">
        <v>253</v>
      </c>
      <c r="K38" s="145"/>
      <c r="L38" s="163"/>
      <c r="M38" s="217" t="str">
        <f>mergeValue(H38)</f>
        <v>Курский муниципальный район</v>
      </c>
      <c r="N38" s="216"/>
      <c r="O38" s="216"/>
      <c r="P38" s="216"/>
      <c r="Q38" s="216"/>
      <c r="R38" s="217" t="str">
        <f>K38&amp;"("&amp;L38&amp;")"</f>
        <v>()</v>
      </c>
      <c r="S38" s="134"/>
      <c r="T38" s="134"/>
      <c r="U38" s="177"/>
      <c r="V38" s="134"/>
      <c r="W38" s="134"/>
      <c r="X38" s="134"/>
      <c r="Y38" s="91"/>
      <c r="Z38" s="91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  <c r="BK38" s="184"/>
      <c r="BL38" s="184"/>
      <c r="BM38" s="184"/>
      <c r="BN38" s="184"/>
      <c r="BO38" s="184"/>
      <c r="BP38" s="184"/>
      <c r="BQ38" s="184"/>
      <c r="BR38" s="184"/>
      <c r="BS38" s="184"/>
      <c r="BT38" s="184"/>
      <c r="BU38" s="184"/>
      <c r="BV38" s="91"/>
      <c r="BW38" s="91"/>
      <c r="BX38" s="91"/>
      <c r="BY38" s="91"/>
      <c r="BZ38" s="91"/>
      <c r="CA38" s="91"/>
      <c r="CB38" s="91"/>
      <c r="CC38" s="91"/>
      <c r="CD38" s="91"/>
      <c r="CE38" s="91"/>
    </row>
    <row r="39" spans="1:83" customFormat="1" ht="45" customHeight="1">
      <c r="A39" s="31"/>
      <c r="B39" s="134" t="s">
        <v>149</v>
      </c>
      <c r="C39" s="343"/>
      <c r="D39" s="345"/>
      <c r="E39" s="347"/>
      <c r="F39" s="350"/>
      <c r="G39" s="345"/>
      <c r="H39" s="342"/>
      <c r="I39" s="294" t="s">
        <v>144</v>
      </c>
      <c r="J39" s="132">
        <v>1</v>
      </c>
      <c r="K39" s="224" t="s">
        <v>919</v>
      </c>
      <c r="L39" s="135" t="s">
        <v>920</v>
      </c>
      <c r="M39" s="217" t="str">
        <f>mergeValue(H39)</f>
        <v>Курский муниципальный район</v>
      </c>
      <c r="N39" s="216"/>
      <c r="O39" s="216"/>
      <c r="P39" s="216"/>
      <c r="Q39" s="216"/>
      <c r="R39" s="217" t="str">
        <f>K39&amp;" ("&amp;L39&amp;")"</f>
        <v>Нижнемедведицкий сельсовет (38620448)</v>
      </c>
      <c r="S39" s="134"/>
      <c r="T39" s="134"/>
      <c r="U39" s="177"/>
      <c r="V39" s="134"/>
      <c r="W39" s="134"/>
      <c r="X39" s="134"/>
      <c r="Y39" s="91"/>
      <c r="Z39" s="91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4"/>
      <c r="BC39" s="184"/>
      <c r="BD39" s="184"/>
      <c r="BE39" s="184"/>
      <c r="BF39" s="184"/>
      <c r="BG39" s="184"/>
      <c r="BH39" s="184"/>
      <c r="BI39" s="184"/>
      <c r="BJ39" s="184"/>
      <c r="BK39" s="184"/>
      <c r="BL39" s="184"/>
      <c r="BM39" s="184"/>
      <c r="BN39" s="184"/>
      <c r="BO39" s="184"/>
      <c r="BP39" s="184"/>
      <c r="BQ39" s="184"/>
      <c r="BR39" s="184"/>
      <c r="BS39" s="184"/>
      <c r="BT39" s="184"/>
      <c r="BU39" s="184"/>
      <c r="BV39" s="91"/>
      <c r="BW39" s="91"/>
      <c r="BX39" s="91"/>
      <c r="BY39" s="91"/>
      <c r="BZ39" s="91"/>
      <c r="CA39" s="91"/>
      <c r="CB39" s="91"/>
      <c r="CC39" s="91"/>
      <c r="CD39" s="91"/>
      <c r="CE39" s="91"/>
    </row>
    <row r="40" spans="1:83" customFormat="1" ht="0.95" customHeight="1">
      <c r="A40" s="31"/>
      <c r="B40" s="31"/>
      <c r="C40" s="343"/>
      <c r="D40" s="345"/>
      <c r="E40" s="347"/>
      <c r="F40" s="351"/>
      <c r="G40" s="345"/>
      <c r="H40" s="342"/>
      <c r="I40" s="139" t="s">
        <v>144</v>
      </c>
      <c r="J40" s="139"/>
      <c r="K40" s="145" t="s">
        <v>144</v>
      </c>
      <c r="L40" s="163"/>
      <c r="M40" s="216"/>
      <c r="N40" s="216"/>
      <c r="O40" s="216"/>
      <c r="P40" s="216"/>
      <c r="Q40" s="217"/>
      <c r="R40" s="216"/>
      <c r="S40" s="134"/>
      <c r="T40" s="134"/>
      <c r="U40" s="177"/>
      <c r="V40" s="134"/>
      <c r="W40" s="134"/>
      <c r="X40" s="134"/>
      <c r="Y40" s="91"/>
      <c r="Z40" s="91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4"/>
      <c r="BC40" s="184"/>
      <c r="BD40" s="184"/>
      <c r="BE40" s="184"/>
      <c r="BF40" s="184"/>
      <c r="BG40" s="184"/>
      <c r="BH40" s="184"/>
      <c r="BI40" s="184"/>
      <c r="BJ40" s="184"/>
      <c r="BK40" s="184"/>
      <c r="BL40" s="184"/>
      <c r="BM40" s="184"/>
      <c r="BN40" s="184"/>
      <c r="BO40" s="184"/>
      <c r="BP40" s="184"/>
      <c r="BQ40" s="184"/>
      <c r="BR40" s="184"/>
      <c r="BS40" s="184"/>
      <c r="BT40" s="184"/>
      <c r="BU40" s="184"/>
      <c r="BV40" s="91"/>
      <c r="BW40" s="91"/>
      <c r="BX40" s="91"/>
      <c r="BY40" s="91"/>
      <c r="BZ40" s="91"/>
      <c r="CA40" s="91"/>
      <c r="CB40" s="91"/>
      <c r="CC40" s="91"/>
      <c r="CD40" s="91"/>
      <c r="CE40" s="91"/>
    </row>
    <row r="41" spans="1:83" customFormat="1" ht="0.95" customHeight="1">
      <c r="A41" s="31"/>
      <c r="B41" s="31"/>
      <c r="C41" s="344"/>
      <c r="D41" s="345"/>
      <c r="E41" s="348"/>
      <c r="F41" s="133" t="s">
        <v>144</v>
      </c>
      <c r="G41" s="139" t="s">
        <v>144</v>
      </c>
      <c r="H41" s="145" t="s">
        <v>144</v>
      </c>
      <c r="I41" s="139" t="s">
        <v>144</v>
      </c>
      <c r="J41" s="139"/>
      <c r="K41" s="162"/>
      <c r="L41" s="163"/>
      <c r="M41" s="216"/>
      <c r="N41" s="216"/>
      <c r="O41" s="216"/>
      <c r="P41" s="216"/>
      <c r="Q41" s="217"/>
      <c r="R41" s="216"/>
      <c r="S41" s="134"/>
      <c r="T41" s="134"/>
      <c r="U41" s="177"/>
      <c r="V41" s="134"/>
      <c r="W41" s="134"/>
      <c r="X41" s="134"/>
      <c r="Y41" s="91"/>
      <c r="Z41" s="91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  <c r="BR41" s="184"/>
      <c r="BS41" s="184"/>
      <c r="BT41" s="184"/>
      <c r="BU41" s="184"/>
      <c r="BV41" s="91"/>
      <c r="BW41" s="91"/>
      <c r="BX41" s="91"/>
      <c r="BY41" s="91"/>
      <c r="BZ41" s="91"/>
      <c r="CA41" s="91"/>
      <c r="CB41" s="91"/>
      <c r="CC41" s="91"/>
      <c r="CD41" s="91"/>
      <c r="CE41" s="91"/>
    </row>
    <row r="42" spans="1:83" customFormat="1" ht="15.75" hidden="1" customHeight="1">
      <c r="A42" s="31"/>
      <c r="B42" s="134" t="s">
        <v>149</v>
      </c>
      <c r="C42" s="343"/>
      <c r="D42" s="345">
        <v>7</v>
      </c>
      <c r="E42" s="346" t="s">
        <v>1338</v>
      </c>
      <c r="F42" s="220" t="s">
        <v>144</v>
      </c>
      <c r="G42" s="132">
        <v>0</v>
      </c>
      <c r="H42" s="221"/>
      <c r="I42" s="133" t="s">
        <v>144</v>
      </c>
      <c r="J42" s="222" t="s">
        <v>253</v>
      </c>
      <c r="K42" s="145"/>
      <c r="L42" s="163"/>
      <c r="M42" s="217">
        <f>mergeValue(H42)</f>
        <v>0</v>
      </c>
      <c r="N42" s="216"/>
      <c r="O42" s="216"/>
      <c r="P42" s="217" t="str">
        <f t="array" ref="P42">IF(ISERROR(MATCH(MID(Q42,1,250),MID(note_ter,1,250),0)),"n","y")</f>
        <v>y</v>
      </c>
      <c r="Q42" s="216" t="s">
        <v>1338</v>
      </c>
      <c r="R42" s="217" t="str">
        <f>K42&amp;"("&amp;L42&amp;")"</f>
        <v>()</v>
      </c>
      <c r="S42" s="134"/>
      <c r="T42" s="134"/>
      <c r="U42" s="177"/>
      <c r="V42" s="134"/>
      <c r="W42" s="134"/>
      <c r="X42" s="134"/>
      <c r="Y42" s="91"/>
      <c r="Z42" s="91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184"/>
      <c r="BD42" s="184"/>
      <c r="BE42" s="184"/>
      <c r="BF42" s="184"/>
      <c r="BG42" s="184"/>
      <c r="BH42" s="184"/>
      <c r="BI42" s="184"/>
      <c r="BJ42" s="184"/>
      <c r="BK42" s="184"/>
      <c r="BL42" s="184"/>
      <c r="BM42" s="184"/>
      <c r="BN42" s="184"/>
      <c r="BO42" s="184"/>
      <c r="BP42" s="184"/>
      <c r="BQ42" s="184"/>
      <c r="BR42" s="184"/>
      <c r="BS42" s="184"/>
      <c r="BT42" s="184"/>
      <c r="BU42" s="184"/>
      <c r="BV42" s="91"/>
      <c r="BW42" s="91"/>
      <c r="BX42" s="91"/>
      <c r="BY42" s="91"/>
      <c r="BZ42" s="91"/>
      <c r="CA42" s="91"/>
      <c r="CB42" s="91"/>
      <c r="CC42" s="91"/>
      <c r="CD42" s="91"/>
      <c r="CE42" s="91"/>
    </row>
    <row r="43" spans="1:83" customFormat="1" ht="15" hidden="1" customHeight="1">
      <c r="A43" s="31"/>
      <c r="B43" s="134" t="s">
        <v>149</v>
      </c>
      <c r="C43" s="343"/>
      <c r="D43" s="345"/>
      <c r="E43" s="347"/>
      <c r="F43" s="349" t="s">
        <v>144</v>
      </c>
      <c r="G43" s="345">
        <v>1</v>
      </c>
      <c r="H43" s="342" t="s">
        <v>901</v>
      </c>
      <c r="I43" s="133" t="s">
        <v>144</v>
      </c>
      <c r="J43" s="222" t="s">
        <v>253</v>
      </c>
      <c r="K43" s="145"/>
      <c r="L43" s="163"/>
      <c r="M43" s="217" t="str">
        <f>mergeValue(H43)</f>
        <v>Курский муниципальный район</v>
      </c>
      <c r="N43" s="216"/>
      <c r="O43" s="216"/>
      <c r="P43" s="216"/>
      <c r="Q43" s="216"/>
      <c r="R43" s="217" t="str">
        <f>K43&amp;"("&amp;L43&amp;")"</f>
        <v>()</v>
      </c>
      <c r="S43" s="134"/>
      <c r="T43" s="134"/>
      <c r="U43" s="177"/>
      <c r="V43" s="134"/>
      <c r="W43" s="134"/>
      <c r="X43" s="134"/>
      <c r="Y43" s="91"/>
      <c r="Z43" s="91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184"/>
      <c r="BD43" s="184"/>
      <c r="BE43" s="184"/>
      <c r="BF43" s="184"/>
      <c r="BG43" s="184"/>
      <c r="BH43" s="184"/>
      <c r="BI43" s="184"/>
      <c r="BJ43" s="184"/>
      <c r="BK43" s="184"/>
      <c r="BL43" s="184"/>
      <c r="BM43" s="184"/>
      <c r="BN43" s="184"/>
      <c r="BO43" s="184"/>
      <c r="BP43" s="184"/>
      <c r="BQ43" s="184"/>
      <c r="BR43" s="184"/>
      <c r="BS43" s="184"/>
      <c r="BT43" s="184"/>
      <c r="BU43" s="184"/>
      <c r="BV43" s="91"/>
      <c r="BW43" s="91"/>
      <c r="BX43" s="91"/>
      <c r="BY43" s="91"/>
      <c r="BZ43" s="91"/>
      <c r="CA43" s="91"/>
      <c r="CB43" s="91"/>
      <c r="CC43" s="91"/>
      <c r="CD43" s="91"/>
      <c r="CE43" s="91"/>
    </row>
    <row r="44" spans="1:83" customFormat="1" ht="45" customHeight="1">
      <c r="A44" s="31"/>
      <c r="B44" s="134" t="s">
        <v>149</v>
      </c>
      <c r="C44" s="343"/>
      <c r="D44" s="345"/>
      <c r="E44" s="347"/>
      <c r="F44" s="350"/>
      <c r="G44" s="345"/>
      <c r="H44" s="342"/>
      <c r="I44" s="294" t="s">
        <v>144</v>
      </c>
      <c r="J44" s="132">
        <v>1</v>
      </c>
      <c r="K44" s="224" t="s">
        <v>929</v>
      </c>
      <c r="L44" s="135" t="s">
        <v>930</v>
      </c>
      <c r="M44" s="217" t="str">
        <f>mergeValue(H44)</f>
        <v>Курский муниципальный район</v>
      </c>
      <c r="N44" s="216"/>
      <c r="O44" s="216"/>
      <c r="P44" s="216"/>
      <c r="Q44" s="216"/>
      <c r="R44" s="217" t="str">
        <f>K44&amp;" ("&amp;L44&amp;")"</f>
        <v>Полянский сельсовет (38620472)</v>
      </c>
      <c r="S44" s="134"/>
      <c r="T44" s="134"/>
      <c r="U44" s="177"/>
      <c r="V44" s="134"/>
      <c r="W44" s="134"/>
      <c r="X44" s="134"/>
      <c r="Y44" s="91"/>
      <c r="Z44" s="91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184"/>
      <c r="BD44" s="184"/>
      <c r="BE44" s="184"/>
      <c r="BF44" s="184"/>
      <c r="BG44" s="184"/>
      <c r="BH44" s="184"/>
      <c r="BI44" s="184"/>
      <c r="BJ44" s="184"/>
      <c r="BK44" s="184"/>
      <c r="BL44" s="184"/>
      <c r="BM44" s="184"/>
      <c r="BN44" s="184"/>
      <c r="BO44" s="184"/>
      <c r="BP44" s="184"/>
      <c r="BQ44" s="184"/>
      <c r="BR44" s="184"/>
      <c r="BS44" s="184"/>
      <c r="BT44" s="184"/>
      <c r="BU44" s="184"/>
      <c r="BV44" s="91"/>
      <c r="BW44" s="91"/>
      <c r="BX44" s="91"/>
      <c r="BY44" s="91"/>
      <c r="BZ44" s="91"/>
      <c r="CA44" s="91"/>
      <c r="CB44" s="91"/>
      <c r="CC44" s="91"/>
      <c r="CD44" s="91"/>
      <c r="CE44" s="91"/>
    </row>
    <row r="45" spans="1:83" customFormat="1" ht="0.95" customHeight="1">
      <c r="A45" s="31"/>
      <c r="B45" s="31"/>
      <c r="C45" s="343"/>
      <c r="D45" s="345"/>
      <c r="E45" s="347"/>
      <c r="F45" s="351"/>
      <c r="G45" s="345"/>
      <c r="H45" s="342"/>
      <c r="I45" s="139" t="s">
        <v>144</v>
      </c>
      <c r="J45" s="139"/>
      <c r="K45" s="145" t="s">
        <v>144</v>
      </c>
      <c r="L45" s="163"/>
      <c r="M45" s="216"/>
      <c r="N45" s="216"/>
      <c r="O45" s="216"/>
      <c r="P45" s="216"/>
      <c r="Q45" s="217"/>
      <c r="R45" s="216"/>
      <c r="S45" s="134"/>
      <c r="T45" s="134"/>
      <c r="U45" s="177"/>
      <c r="V45" s="134"/>
      <c r="W45" s="134"/>
      <c r="X45" s="134"/>
      <c r="Y45" s="91"/>
      <c r="Z45" s="91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84"/>
      <c r="BD45" s="184"/>
      <c r="BE45" s="184"/>
      <c r="BF45" s="184"/>
      <c r="BG45" s="184"/>
      <c r="BH45" s="184"/>
      <c r="BI45" s="184"/>
      <c r="BJ45" s="184"/>
      <c r="BK45" s="184"/>
      <c r="BL45" s="184"/>
      <c r="BM45" s="184"/>
      <c r="BN45" s="184"/>
      <c r="BO45" s="184"/>
      <c r="BP45" s="184"/>
      <c r="BQ45" s="184"/>
      <c r="BR45" s="184"/>
      <c r="BS45" s="184"/>
      <c r="BT45" s="184"/>
      <c r="BU45" s="184"/>
      <c r="BV45" s="91"/>
      <c r="BW45" s="91"/>
      <c r="BX45" s="91"/>
      <c r="BY45" s="91"/>
      <c r="BZ45" s="91"/>
      <c r="CA45" s="91"/>
      <c r="CB45" s="91"/>
      <c r="CC45" s="91"/>
      <c r="CD45" s="91"/>
      <c r="CE45" s="91"/>
    </row>
    <row r="46" spans="1:83" customFormat="1" ht="0.95" customHeight="1">
      <c r="A46" s="31"/>
      <c r="B46" s="31"/>
      <c r="C46" s="344"/>
      <c r="D46" s="345"/>
      <c r="E46" s="348"/>
      <c r="F46" s="133" t="s">
        <v>144</v>
      </c>
      <c r="G46" s="139" t="s">
        <v>144</v>
      </c>
      <c r="H46" s="145" t="s">
        <v>144</v>
      </c>
      <c r="I46" s="139" t="s">
        <v>144</v>
      </c>
      <c r="J46" s="139"/>
      <c r="K46" s="162"/>
      <c r="L46" s="163"/>
      <c r="M46" s="216"/>
      <c r="N46" s="216"/>
      <c r="O46" s="216"/>
      <c r="P46" s="216"/>
      <c r="Q46" s="217"/>
      <c r="R46" s="216"/>
      <c r="S46" s="134"/>
      <c r="T46" s="134"/>
      <c r="U46" s="177"/>
      <c r="V46" s="134"/>
      <c r="W46" s="134"/>
      <c r="X46" s="134"/>
      <c r="Y46" s="91"/>
      <c r="Z46" s="91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4"/>
      <c r="BC46" s="184"/>
      <c r="BD46" s="184"/>
      <c r="BE46" s="184"/>
      <c r="BF46" s="184"/>
      <c r="BG46" s="184"/>
      <c r="BH46" s="184"/>
      <c r="BI46" s="184"/>
      <c r="BJ46" s="184"/>
      <c r="BK46" s="184"/>
      <c r="BL46" s="184"/>
      <c r="BM46" s="184"/>
      <c r="BN46" s="184"/>
      <c r="BO46" s="184"/>
      <c r="BP46" s="184"/>
      <c r="BQ46" s="184"/>
      <c r="BR46" s="184"/>
      <c r="BS46" s="184"/>
      <c r="BT46" s="184"/>
      <c r="BU46" s="184"/>
      <c r="BV46" s="91"/>
      <c r="BW46" s="91"/>
      <c r="BX46" s="91"/>
      <c r="BY46" s="91"/>
      <c r="BZ46" s="91"/>
      <c r="CA46" s="91"/>
      <c r="CB46" s="91"/>
      <c r="CC46" s="91"/>
      <c r="CD46" s="91"/>
      <c r="CE46" s="91"/>
    </row>
    <row r="47" spans="1:83" customFormat="1" ht="15.75" hidden="1" customHeight="1">
      <c r="A47" s="31"/>
      <c r="B47" s="134" t="s">
        <v>149</v>
      </c>
      <c r="C47" s="343"/>
      <c r="D47" s="345">
        <v>8</v>
      </c>
      <c r="E47" s="346" t="s">
        <v>1339</v>
      </c>
      <c r="F47" s="220" t="s">
        <v>144</v>
      </c>
      <c r="G47" s="132">
        <v>0</v>
      </c>
      <c r="H47" s="221"/>
      <c r="I47" s="133" t="s">
        <v>144</v>
      </c>
      <c r="J47" s="222" t="s">
        <v>253</v>
      </c>
      <c r="K47" s="145"/>
      <c r="L47" s="163"/>
      <c r="M47" s="217">
        <f>mergeValue(H47)</f>
        <v>0</v>
      </c>
      <c r="N47" s="216"/>
      <c r="O47" s="216"/>
      <c r="P47" s="217" t="str">
        <f t="array" ref="P47">IF(ISERROR(MATCH(MID(Q47,1,250),MID(note_ter,1,250),0)),"n","y")</f>
        <v>y</v>
      </c>
      <c r="Q47" s="216" t="s">
        <v>1339</v>
      </c>
      <c r="R47" s="217" t="str">
        <f>K47&amp;"("&amp;L47&amp;")"</f>
        <v>()</v>
      </c>
      <c r="S47" s="134"/>
      <c r="T47" s="134"/>
      <c r="U47" s="177"/>
      <c r="V47" s="134"/>
      <c r="W47" s="134"/>
      <c r="X47" s="134"/>
      <c r="Y47" s="91"/>
      <c r="Z47" s="91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91"/>
      <c r="BW47" s="91"/>
      <c r="BX47" s="91"/>
      <c r="BY47" s="91"/>
      <c r="BZ47" s="91"/>
      <c r="CA47" s="91"/>
      <c r="CB47" s="91"/>
      <c r="CC47" s="91"/>
      <c r="CD47" s="91"/>
      <c r="CE47" s="91"/>
    </row>
    <row r="48" spans="1:83" customFormat="1" ht="15" hidden="1" customHeight="1">
      <c r="A48" s="31"/>
      <c r="B48" s="134" t="s">
        <v>149</v>
      </c>
      <c r="C48" s="343"/>
      <c r="D48" s="345"/>
      <c r="E48" s="347"/>
      <c r="F48" s="349" t="s">
        <v>144</v>
      </c>
      <c r="G48" s="345">
        <v>1</v>
      </c>
      <c r="H48" s="342" t="s">
        <v>901</v>
      </c>
      <c r="I48" s="133" t="s">
        <v>144</v>
      </c>
      <c r="J48" s="222" t="s">
        <v>253</v>
      </c>
      <c r="K48" s="145"/>
      <c r="L48" s="163"/>
      <c r="M48" s="217" t="str">
        <f>mergeValue(H48)</f>
        <v>Курский муниципальный район</v>
      </c>
      <c r="N48" s="216"/>
      <c r="O48" s="216"/>
      <c r="P48" s="216"/>
      <c r="Q48" s="216"/>
      <c r="R48" s="217" t="str">
        <f>K48&amp;"("&amp;L48&amp;")"</f>
        <v>()</v>
      </c>
      <c r="S48" s="134"/>
      <c r="T48" s="134"/>
      <c r="U48" s="177"/>
      <c r="V48" s="134"/>
      <c r="W48" s="134"/>
      <c r="X48" s="134"/>
      <c r="Y48" s="91"/>
      <c r="Z48" s="91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  <c r="AP48" s="184"/>
      <c r="AQ48" s="184"/>
      <c r="AR48" s="184"/>
      <c r="AS48" s="184"/>
      <c r="AT48" s="184"/>
      <c r="AU48" s="184"/>
      <c r="AV48" s="184"/>
      <c r="AW48" s="184"/>
      <c r="AX48" s="184"/>
      <c r="AY48" s="184"/>
      <c r="AZ48" s="184"/>
      <c r="BA48" s="184"/>
      <c r="BB48" s="184"/>
      <c r="BC48" s="184"/>
      <c r="BD48" s="184"/>
      <c r="BE48" s="184"/>
      <c r="BF48" s="184"/>
      <c r="BG48" s="184"/>
      <c r="BH48" s="184"/>
      <c r="BI48" s="184"/>
      <c r="BJ48" s="184"/>
      <c r="BK48" s="184"/>
      <c r="BL48" s="184"/>
      <c r="BM48" s="184"/>
      <c r="BN48" s="184"/>
      <c r="BO48" s="184"/>
      <c r="BP48" s="184"/>
      <c r="BQ48" s="184"/>
      <c r="BR48" s="184"/>
      <c r="BS48" s="184"/>
      <c r="BT48" s="184"/>
      <c r="BU48" s="184"/>
      <c r="BV48" s="91"/>
      <c r="BW48" s="91"/>
      <c r="BX48" s="91"/>
      <c r="BY48" s="91"/>
      <c r="BZ48" s="91"/>
      <c r="CA48" s="91"/>
      <c r="CB48" s="91"/>
      <c r="CC48" s="91"/>
      <c r="CD48" s="91"/>
      <c r="CE48" s="91"/>
    </row>
    <row r="49" spans="1:83" customFormat="1" ht="45" customHeight="1">
      <c r="A49" s="31"/>
      <c r="B49" s="134" t="s">
        <v>149</v>
      </c>
      <c r="C49" s="343"/>
      <c r="D49" s="345"/>
      <c r="E49" s="347"/>
      <c r="F49" s="350"/>
      <c r="G49" s="345"/>
      <c r="H49" s="342"/>
      <c r="I49" s="294" t="s">
        <v>144</v>
      </c>
      <c r="J49" s="132">
        <v>1</v>
      </c>
      <c r="K49" s="224" t="s">
        <v>934</v>
      </c>
      <c r="L49" s="135" t="s">
        <v>935</v>
      </c>
      <c r="M49" s="217" t="str">
        <f>mergeValue(H49)</f>
        <v>Курский муниципальный район</v>
      </c>
      <c r="N49" s="216"/>
      <c r="O49" s="216"/>
      <c r="P49" s="216"/>
      <c r="Q49" s="216"/>
      <c r="R49" s="217" t="str">
        <f>K49&amp;" ("&amp;L49&amp;")"</f>
        <v>Щетинский сельсовет (38620492)</v>
      </c>
      <c r="S49" s="134"/>
      <c r="T49" s="134"/>
      <c r="U49" s="177"/>
      <c r="V49" s="134"/>
      <c r="W49" s="134"/>
      <c r="X49" s="134"/>
      <c r="Y49" s="91"/>
      <c r="Z49" s="91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4"/>
      <c r="AT49" s="184"/>
      <c r="AU49" s="184"/>
      <c r="AV49" s="184"/>
      <c r="AW49" s="184"/>
      <c r="AX49" s="184"/>
      <c r="AY49" s="184"/>
      <c r="AZ49" s="184"/>
      <c r="BA49" s="184"/>
      <c r="BB49" s="184"/>
      <c r="BC49" s="184"/>
      <c r="BD49" s="184"/>
      <c r="BE49" s="184"/>
      <c r="BF49" s="184"/>
      <c r="BG49" s="184"/>
      <c r="BH49" s="184"/>
      <c r="BI49" s="184"/>
      <c r="BJ49" s="184"/>
      <c r="BK49" s="184"/>
      <c r="BL49" s="184"/>
      <c r="BM49" s="184"/>
      <c r="BN49" s="184"/>
      <c r="BO49" s="184"/>
      <c r="BP49" s="184"/>
      <c r="BQ49" s="184"/>
      <c r="BR49" s="184"/>
      <c r="BS49" s="184"/>
      <c r="BT49" s="184"/>
      <c r="BU49" s="184"/>
      <c r="BV49" s="91"/>
      <c r="BW49" s="91"/>
      <c r="BX49" s="91"/>
      <c r="BY49" s="91"/>
      <c r="BZ49" s="91"/>
      <c r="CA49" s="91"/>
      <c r="CB49" s="91"/>
      <c r="CC49" s="91"/>
      <c r="CD49" s="91"/>
      <c r="CE49" s="91"/>
    </row>
    <row r="50" spans="1:83" customFormat="1" ht="0.95" customHeight="1">
      <c r="A50" s="31"/>
      <c r="B50" s="31"/>
      <c r="C50" s="343"/>
      <c r="D50" s="345"/>
      <c r="E50" s="347"/>
      <c r="F50" s="351"/>
      <c r="G50" s="345"/>
      <c r="H50" s="342"/>
      <c r="I50" s="139" t="s">
        <v>144</v>
      </c>
      <c r="J50" s="139"/>
      <c r="K50" s="145" t="s">
        <v>144</v>
      </c>
      <c r="L50" s="163"/>
      <c r="M50" s="216"/>
      <c r="N50" s="216"/>
      <c r="O50" s="216"/>
      <c r="P50" s="216"/>
      <c r="Q50" s="217"/>
      <c r="R50" s="216"/>
      <c r="S50" s="134"/>
      <c r="T50" s="134"/>
      <c r="U50" s="177"/>
      <c r="V50" s="134"/>
      <c r="W50" s="134"/>
      <c r="X50" s="134"/>
      <c r="Y50" s="91"/>
      <c r="Z50" s="91"/>
      <c r="AA50" s="184"/>
      <c r="AB50" s="184"/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184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  <c r="BK50" s="184"/>
      <c r="BL50" s="184"/>
      <c r="BM50" s="184"/>
      <c r="BN50" s="184"/>
      <c r="BO50" s="184"/>
      <c r="BP50" s="184"/>
      <c r="BQ50" s="184"/>
      <c r="BR50" s="184"/>
      <c r="BS50" s="184"/>
      <c r="BT50" s="184"/>
      <c r="BU50" s="184"/>
      <c r="BV50" s="91"/>
      <c r="BW50" s="91"/>
      <c r="BX50" s="91"/>
      <c r="BY50" s="91"/>
      <c r="BZ50" s="91"/>
      <c r="CA50" s="91"/>
      <c r="CB50" s="91"/>
      <c r="CC50" s="91"/>
      <c r="CD50" s="91"/>
      <c r="CE50" s="91"/>
    </row>
    <row r="51" spans="1:83" customFormat="1" ht="0.95" customHeight="1">
      <c r="A51" s="31"/>
      <c r="B51" s="31"/>
      <c r="C51" s="344"/>
      <c r="D51" s="345"/>
      <c r="E51" s="348"/>
      <c r="F51" s="133" t="s">
        <v>144</v>
      </c>
      <c r="G51" s="139" t="s">
        <v>144</v>
      </c>
      <c r="H51" s="145" t="s">
        <v>144</v>
      </c>
      <c r="I51" s="139" t="s">
        <v>144</v>
      </c>
      <c r="J51" s="139"/>
      <c r="K51" s="162"/>
      <c r="L51" s="163"/>
      <c r="M51" s="216"/>
      <c r="N51" s="216"/>
      <c r="O51" s="216"/>
      <c r="P51" s="216"/>
      <c r="Q51" s="217"/>
      <c r="R51" s="216"/>
      <c r="S51" s="134"/>
      <c r="T51" s="134"/>
      <c r="U51" s="177"/>
      <c r="V51" s="134"/>
      <c r="W51" s="134"/>
      <c r="X51" s="134"/>
      <c r="Y51" s="91"/>
      <c r="Z51" s="91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91"/>
      <c r="BW51" s="91"/>
      <c r="BX51" s="91"/>
      <c r="BY51" s="91"/>
      <c r="BZ51" s="91"/>
      <c r="CA51" s="91"/>
      <c r="CB51" s="91"/>
      <c r="CC51" s="91"/>
      <c r="CD51" s="91"/>
      <c r="CE51" s="91"/>
    </row>
    <row r="52" spans="1:83" s="275" customFormat="1" hidden="1">
      <c r="A52" s="15"/>
      <c r="B52" s="15" t="s">
        <v>166</v>
      </c>
      <c r="C52" s="34"/>
      <c r="D52" s="133"/>
      <c r="E52" s="136" t="s">
        <v>144</v>
      </c>
      <c r="F52" s="295" t="s">
        <v>144</v>
      </c>
      <c r="G52" s="295"/>
      <c r="H52" s="295"/>
      <c r="I52" s="295" t="s">
        <v>144</v>
      </c>
      <c r="J52" s="295"/>
      <c r="K52" s="295"/>
      <c r="L52" s="296"/>
      <c r="M52" s="293"/>
      <c r="N52" s="284"/>
      <c r="O52" s="284"/>
      <c r="P52" s="284"/>
      <c r="Q52" s="284" t="s">
        <v>252</v>
      </c>
      <c r="R52" s="284"/>
      <c r="S52" s="274"/>
      <c r="T52" s="274"/>
      <c r="U52" s="274"/>
      <c r="V52" s="274"/>
    </row>
    <row r="53" spans="1:83" s="275" customFormat="1" ht="21" customHeight="1">
      <c r="A53" s="27"/>
      <c r="B53" s="15"/>
      <c r="C53" s="34"/>
      <c r="D53" s="297"/>
      <c r="E53" s="297"/>
      <c r="F53" s="297"/>
      <c r="G53" s="297"/>
      <c r="H53" s="297"/>
      <c r="I53" s="297"/>
      <c r="J53" s="297"/>
      <c r="K53" s="297"/>
      <c r="L53" s="297"/>
      <c r="M53" s="284"/>
      <c r="N53" s="284"/>
      <c r="O53" s="284"/>
      <c r="P53" s="284"/>
      <c r="Q53" s="284"/>
      <c r="R53" s="284"/>
      <c r="S53" s="274"/>
      <c r="T53" s="274"/>
      <c r="U53" s="274"/>
      <c r="V53" s="274"/>
    </row>
    <row r="54" spans="1:83" s="275" customFormat="1">
      <c r="A54" s="27"/>
      <c r="B54" s="15"/>
      <c r="C54" s="34"/>
      <c r="D54" s="15"/>
      <c r="E54" s="15"/>
      <c r="F54" s="15"/>
      <c r="G54" s="15"/>
      <c r="H54" s="15"/>
      <c r="I54" s="15"/>
      <c r="J54" s="15"/>
      <c r="K54" s="15"/>
      <c r="L54" s="15"/>
      <c r="M54" s="217"/>
      <c r="N54" s="217"/>
      <c r="O54" s="217"/>
      <c r="P54" s="217"/>
      <c r="Q54" s="217"/>
      <c r="R54" s="217"/>
      <c r="S54" s="274"/>
      <c r="T54" s="274"/>
      <c r="U54" s="274"/>
      <c r="V54" s="274"/>
    </row>
    <row r="55" spans="1:83" s="275" customFormat="1" ht="0.75" customHeight="1">
      <c r="A55" s="27"/>
      <c r="B55" s="15"/>
      <c r="C55" s="34"/>
      <c r="D55" s="15"/>
      <c r="E55" s="15"/>
      <c r="F55" s="15"/>
      <c r="G55" s="15"/>
      <c r="H55" s="15"/>
      <c r="I55" s="15"/>
      <c r="J55" s="15"/>
      <c r="K55" s="15"/>
      <c r="L55" s="15"/>
      <c r="M55" s="217"/>
      <c r="N55" s="217"/>
      <c r="O55" s="217"/>
      <c r="P55" s="217"/>
      <c r="Q55" s="217"/>
      <c r="R55" s="217"/>
      <c r="S55" s="274"/>
      <c r="T55" s="274"/>
      <c r="U55" s="274"/>
      <c r="V55" s="274"/>
    </row>
    <row r="56" spans="1:83" s="299" customFormat="1" ht="10.5">
      <c r="A56" s="298"/>
      <c r="C56" s="300"/>
      <c r="D56" s="301"/>
      <c r="E56" s="301"/>
      <c r="M56" s="217"/>
      <c r="N56" s="217"/>
      <c r="O56" s="217"/>
      <c r="P56" s="217"/>
      <c r="Q56" s="217"/>
      <c r="R56" s="217"/>
      <c r="S56" s="274"/>
      <c r="T56" s="274"/>
      <c r="U56" s="274"/>
      <c r="V56" s="274"/>
    </row>
    <row r="57" spans="1:83" s="299" customFormat="1" ht="10.5">
      <c r="A57" s="298"/>
      <c r="C57" s="300"/>
      <c r="D57" s="301"/>
      <c r="E57" s="301"/>
      <c r="M57" s="217"/>
      <c r="N57" s="217"/>
      <c r="O57" s="217"/>
      <c r="P57" s="217"/>
      <c r="Q57" s="217"/>
      <c r="R57" s="217"/>
      <c r="S57" s="274"/>
      <c r="T57" s="274"/>
      <c r="U57" s="274"/>
      <c r="V57" s="274"/>
    </row>
  </sheetData>
  <sheetProtection algorithmName="SHA-512" hashValue="UKhvHCn1gvzUj72ySH+mbRsDQVVliOKuZcxQtWFbEnPUavtjKu+hgJV2B+NEdkLV1KEBTt8+wNMaEud8p6LHHQ==" saltValue="5vyjIU7kq427ycyrkVEIAg==" spinCount="100000" sheet="1" objects="1" scenarios="1" formatColumns="0" formatRows="0"/>
  <mergeCells count="58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7:C21"/>
    <mergeCell ref="D17:D21"/>
    <mergeCell ref="E17:E21"/>
    <mergeCell ref="F18:F20"/>
    <mergeCell ref="G18:G20"/>
    <mergeCell ref="H18:H20"/>
    <mergeCell ref="C12:C16"/>
    <mergeCell ref="D12:D16"/>
    <mergeCell ref="E12:E16"/>
    <mergeCell ref="F13:F15"/>
    <mergeCell ref="G13:G15"/>
    <mergeCell ref="H23:H25"/>
    <mergeCell ref="C27:C31"/>
    <mergeCell ref="D27:D31"/>
    <mergeCell ref="E27:E31"/>
    <mergeCell ref="F28:F30"/>
    <mergeCell ref="G28:G30"/>
    <mergeCell ref="H28:H30"/>
    <mergeCell ref="C22:C26"/>
    <mergeCell ref="D22:D26"/>
    <mergeCell ref="E22:E26"/>
    <mergeCell ref="F23:F25"/>
    <mergeCell ref="G23:G25"/>
    <mergeCell ref="H33:H35"/>
    <mergeCell ref="C37:C41"/>
    <mergeCell ref="D37:D41"/>
    <mergeCell ref="E37:E41"/>
    <mergeCell ref="F38:F40"/>
    <mergeCell ref="G38:G40"/>
    <mergeCell ref="H38:H40"/>
    <mergeCell ref="C32:C36"/>
    <mergeCell ref="D32:D36"/>
    <mergeCell ref="E32:E36"/>
    <mergeCell ref="F33:F35"/>
    <mergeCell ref="G33:G35"/>
    <mergeCell ref="H43:H45"/>
    <mergeCell ref="C47:C51"/>
    <mergeCell ref="D47:D51"/>
    <mergeCell ref="E47:E51"/>
    <mergeCell ref="F48:F50"/>
    <mergeCell ref="G48:G50"/>
    <mergeCell ref="H48:H50"/>
    <mergeCell ref="C42:C46"/>
    <mergeCell ref="D42:D46"/>
    <mergeCell ref="E42:E46"/>
    <mergeCell ref="F43:F45"/>
    <mergeCell ref="G43:G4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 E17 E22 E27 E32 E37 E42 E47" xr:uid="{3D1E9751-9B96-4485-894B-53A9B8D69B3C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7"/>
  <dimension ref="A1:AL43"/>
  <sheetViews>
    <sheetView showGridLines="0" topLeftCell="C3" zoomScaleNormal="100" workbookViewId="0">
      <selection activeCell="L43" sqref="L43"/>
    </sheetView>
  </sheetViews>
  <sheetFormatPr defaultRowHeight="15"/>
  <cols>
    <col min="1" max="1" width="6.42578125" style="124" hidden="1" customWidth="1"/>
    <col min="2" max="2" width="2" style="124" hidden="1" customWidth="1"/>
    <col min="3" max="3" width="3.7109375" style="124" customWidth="1"/>
    <col min="4" max="4" width="4.28515625" style="124" customWidth="1"/>
    <col min="5" max="5" width="45" style="124" customWidth="1"/>
    <col min="6" max="6" width="6.42578125" style="124" bestFit="1" customWidth="1"/>
    <col min="7" max="7" width="4.42578125" style="124" customWidth="1"/>
    <col min="8" max="8" width="5.5703125" style="124" customWidth="1"/>
    <col min="9" max="9" width="52.85546875" style="124" customWidth="1"/>
    <col min="10" max="10" width="7" style="124" bestFit="1" customWidth="1"/>
    <col min="11" max="11" width="3.7109375" style="124" bestFit="1" customWidth="1"/>
    <col min="12" max="12" width="6.28515625" style="124" bestFit="1" customWidth="1"/>
    <col min="13" max="13" width="61" style="124" customWidth="1"/>
    <col min="14" max="15" width="9.140625" style="125"/>
    <col min="16" max="16" width="9.140625" style="178"/>
    <col min="17" max="38" width="9.140625" style="125"/>
    <col min="39" max="16384" width="9.140625" style="124"/>
  </cols>
  <sheetData>
    <row r="1" spans="1:38" hidden="1"/>
    <row r="2" spans="1:38" hidden="1"/>
    <row r="3" spans="1:38" ht="10.5" customHeight="1"/>
    <row r="4" spans="1:38" ht="27" customHeight="1">
      <c r="A4" s="151"/>
      <c r="B4" s="151"/>
      <c r="D4" s="383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4" s="384"/>
      <c r="F4" s="384"/>
      <c r="G4" s="384"/>
      <c r="H4" s="384"/>
      <c r="I4" s="385"/>
      <c r="J4" s="125"/>
      <c r="K4" s="125"/>
      <c r="L4" s="125"/>
      <c r="M4" s="125"/>
    </row>
    <row r="5" spans="1:38" s="153" customFormat="1" ht="15.75">
      <c r="A5" s="151"/>
      <c r="B5" s="151"/>
      <c r="C5" s="151"/>
      <c r="D5" s="386" t="str">
        <f>IF(org=0,"Не определено",org)</f>
        <v>МУП ЖКХ "Родник"</v>
      </c>
      <c r="E5" s="387"/>
      <c r="F5" s="387"/>
      <c r="G5" s="387"/>
      <c r="H5" s="387"/>
      <c r="I5" s="388"/>
      <c r="J5" s="152"/>
      <c r="K5" s="152"/>
      <c r="L5" s="152"/>
      <c r="M5" s="152"/>
      <c r="N5" s="152"/>
      <c r="O5" s="152"/>
      <c r="P5" s="30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</row>
    <row r="6" spans="1:38" s="154" customFormat="1" ht="3" customHeight="1">
      <c r="A6" s="390"/>
      <c r="B6" s="390"/>
      <c r="C6" s="390"/>
      <c r="D6" s="390"/>
      <c r="E6" s="390"/>
      <c r="F6" s="390"/>
      <c r="G6" s="303"/>
      <c r="H6" s="303"/>
      <c r="I6" s="303"/>
      <c r="J6" s="303"/>
      <c r="K6" s="303"/>
      <c r="N6" s="155"/>
      <c r="O6" s="155"/>
      <c r="P6" s="304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</row>
    <row r="7" spans="1:38" ht="3.75" customHeight="1">
      <c r="A7" s="390"/>
      <c r="B7" s="390"/>
      <c r="C7" s="390"/>
      <c r="D7" s="390"/>
      <c r="E7" s="390"/>
      <c r="F7" s="390"/>
    </row>
    <row r="8" spans="1:38" ht="0.2" customHeight="1">
      <c r="B8" s="372"/>
      <c r="C8" s="372"/>
      <c r="D8" s="372"/>
      <c r="E8" s="389"/>
      <c r="F8" s="389"/>
    </row>
    <row r="9" spans="1:38" ht="0.2" customHeight="1">
      <c r="B9" s="372"/>
      <c r="C9" s="372"/>
      <c r="D9" s="372"/>
      <c r="E9" s="389"/>
      <c r="F9" s="389"/>
    </row>
    <row r="10" spans="1:38" ht="0.2" customHeight="1">
      <c r="B10" s="372"/>
      <c r="C10" s="372"/>
      <c r="D10" s="372"/>
      <c r="E10" s="389"/>
      <c r="F10" s="389"/>
    </row>
    <row r="11" spans="1:38" ht="6" hidden="1" customHeight="1">
      <c r="B11" s="372"/>
      <c r="C11" s="372"/>
      <c r="D11" s="372"/>
      <c r="E11" s="389"/>
      <c r="F11" s="389"/>
    </row>
    <row r="12" spans="1:38" ht="20.25" hidden="1" customHeight="1">
      <c r="A12" s="127"/>
      <c r="B12" s="372"/>
      <c r="C12" s="372"/>
      <c r="D12" s="372"/>
      <c r="E12" s="279"/>
      <c r="F12" s="127"/>
      <c r="G12" s="279"/>
      <c r="H12" s="279"/>
      <c r="I12" s="127"/>
      <c r="J12" s="127"/>
      <c r="K12" s="279"/>
    </row>
    <row r="13" spans="1:38" ht="20.25" hidden="1" customHeight="1">
      <c r="B13" s="372"/>
      <c r="C13" s="372"/>
      <c r="D13" s="372"/>
      <c r="E13" s="279"/>
      <c r="F13" s="126"/>
      <c r="G13" s="127"/>
      <c r="H13" s="127"/>
      <c r="I13" s="127"/>
      <c r="J13" s="127"/>
      <c r="K13" s="279"/>
    </row>
    <row r="14" spans="1:38" ht="6" hidden="1" customHeight="1">
      <c r="B14" s="391"/>
      <c r="C14" s="391"/>
      <c r="D14" s="391"/>
      <c r="E14" s="127"/>
      <c r="F14" s="127"/>
      <c r="G14" s="127"/>
      <c r="H14" s="127"/>
      <c r="I14" s="127"/>
      <c r="J14" s="127"/>
      <c r="K14" s="279"/>
    </row>
    <row r="15" spans="1:38" ht="3" customHeight="1"/>
    <row r="16" spans="1:38" ht="0.2" customHeight="1"/>
    <row r="17" spans="1:38" s="153" customFormat="1" ht="0.2" customHeight="1">
      <c r="A17" s="156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4"/>
      <c r="N17" s="152"/>
      <c r="O17" s="152"/>
      <c r="P17" s="30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</row>
    <row r="18" spans="1:38" ht="23.25" customHeight="1">
      <c r="A18" s="381"/>
      <c r="B18" s="127"/>
      <c r="C18" s="127"/>
      <c r="D18" s="382" t="s">
        <v>116</v>
      </c>
      <c r="E18" s="382"/>
      <c r="F18" s="367" t="s">
        <v>202</v>
      </c>
      <c r="G18" s="367"/>
      <c r="H18" s="367"/>
      <c r="I18" s="367"/>
      <c r="J18" s="367" t="s">
        <v>331</v>
      </c>
      <c r="K18" s="367"/>
      <c r="L18" s="367"/>
      <c r="M18" s="367"/>
    </row>
    <row r="19" spans="1:38" ht="23.25" customHeight="1">
      <c r="A19" s="381"/>
      <c r="B19" s="128"/>
      <c r="C19" s="305"/>
      <c r="D19" s="137" t="s">
        <v>25</v>
      </c>
      <c r="E19" s="137" t="s">
        <v>148</v>
      </c>
      <c r="F19" s="137" t="s">
        <v>143</v>
      </c>
      <c r="G19" s="370" t="s">
        <v>25</v>
      </c>
      <c r="H19" s="371"/>
      <c r="I19" s="137" t="s">
        <v>148</v>
      </c>
      <c r="J19" s="137" t="s">
        <v>143</v>
      </c>
      <c r="K19" s="370" t="s">
        <v>25</v>
      </c>
      <c r="L19" s="371"/>
      <c r="M19" s="137" t="s">
        <v>148</v>
      </c>
    </row>
    <row r="20" spans="1:38" ht="14.25" customHeight="1">
      <c r="A20" s="62"/>
      <c r="B20" s="62"/>
      <c r="C20" s="62"/>
      <c r="D20" s="306" t="s">
        <v>26</v>
      </c>
      <c r="E20" s="306" t="s">
        <v>0</v>
      </c>
      <c r="F20" s="306" t="s">
        <v>1</v>
      </c>
      <c r="G20" s="368" t="s">
        <v>2</v>
      </c>
      <c r="H20" s="369"/>
      <c r="I20" s="306" t="s">
        <v>12</v>
      </c>
      <c r="J20" s="306" t="s">
        <v>13</v>
      </c>
      <c r="K20" s="368" t="s">
        <v>31</v>
      </c>
      <c r="L20" s="369"/>
      <c r="M20" s="306" t="s">
        <v>32</v>
      </c>
    </row>
    <row r="21" spans="1:38" hidden="1">
      <c r="A21" s="157"/>
      <c r="B21" s="129"/>
      <c r="C21" s="129"/>
      <c r="D21" s="307"/>
      <c r="E21" s="289"/>
      <c r="F21" s="308"/>
      <c r="G21" s="289"/>
      <c r="H21" s="289"/>
      <c r="I21" s="308"/>
      <c r="J21" s="308"/>
      <c r="K21" s="291"/>
      <c r="L21" s="289"/>
      <c r="M21" s="309"/>
    </row>
    <row r="22" spans="1:38" ht="30" customHeight="1">
      <c r="A22"/>
      <c r="B22"/>
      <c r="C22" s="34"/>
      <c r="D22" s="376" t="s">
        <v>26</v>
      </c>
      <c r="E22" s="373" t="s">
        <v>1340</v>
      </c>
      <c r="F22" s="365" t="s">
        <v>18</v>
      </c>
      <c r="G22" s="377"/>
      <c r="H22" s="345">
        <v>1</v>
      </c>
      <c r="I22" s="379" t="s">
        <v>1332</v>
      </c>
      <c r="J22" s="365" t="s">
        <v>19</v>
      </c>
      <c r="K22" s="142" t="s">
        <v>144</v>
      </c>
      <c r="L22" s="138" t="s">
        <v>26</v>
      </c>
      <c r="M22" s="149" t="s">
        <v>144</v>
      </c>
      <c r="X22" s="125" t="s">
        <v>1341</v>
      </c>
      <c r="Y22" s="125" t="s">
        <v>145</v>
      </c>
      <c r="Z22" s="125">
        <v>1705000</v>
      </c>
    </row>
    <row r="23" spans="1:38" ht="15" hidden="1" customHeight="1">
      <c r="A23"/>
      <c r="B23"/>
      <c r="C23" s="32"/>
      <c r="D23" s="376"/>
      <c r="E23" s="374"/>
      <c r="F23" s="366"/>
      <c r="G23" s="378"/>
      <c r="H23" s="345"/>
      <c r="I23" s="380"/>
      <c r="J23" s="366"/>
      <c r="K23" s="133" t="s">
        <v>144</v>
      </c>
      <c r="L23" s="139"/>
      <c r="M23" s="148" t="s">
        <v>144</v>
      </c>
    </row>
    <row r="24" spans="1:38" ht="30" customHeight="1">
      <c r="A24"/>
      <c r="B24"/>
      <c r="C24" s="32"/>
      <c r="D24" s="376"/>
      <c r="E24" s="374"/>
      <c r="F24" s="366"/>
      <c r="G24" s="350"/>
      <c r="H24" s="345">
        <v>2</v>
      </c>
      <c r="I24" s="362" t="s">
        <v>1333</v>
      </c>
      <c r="J24" s="365" t="s">
        <v>19</v>
      </c>
      <c r="K24" s="142" t="s">
        <v>144</v>
      </c>
      <c r="L24" s="138" t="s">
        <v>26</v>
      </c>
      <c r="M24" s="149"/>
      <c r="P24" s="125"/>
      <c r="U24" s="178"/>
      <c r="Y24" s="125" t="s">
        <v>145</v>
      </c>
      <c r="Z24" s="125">
        <v>1705000</v>
      </c>
    </row>
    <row r="25" spans="1:38" ht="15" hidden="1" customHeight="1">
      <c r="A25"/>
      <c r="B25"/>
      <c r="C25" s="32"/>
      <c r="D25" s="376"/>
      <c r="E25" s="374"/>
      <c r="F25" s="366"/>
      <c r="G25" s="351"/>
      <c r="H25" s="345"/>
      <c r="I25" s="364"/>
      <c r="J25" s="366"/>
      <c r="K25" s="133" t="s">
        <v>144</v>
      </c>
      <c r="L25" s="139"/>
      <c r="M25" s="148" t="s">
        <v>144</v>
      </c>
      <c r="P25" s="125"/>
      <c r="U25" s="178"/>
    </row>
    <row r="26" spans="1:38" ht="30" customHeight="1">
      <c r="A26"/>
      <c r="B26"/>
      <c r="C26" s="32"/>
      <c r="D26" s="376"/>
      <c r="E26" s="374"/>
      <c r="F26" s="366"/>
      <c r="G26" s="349"/>
      <c r="H26" s="345">
        <v>3</v>
      </c>
      <c r="I26" s="362" t="s">
        <v>1334</v>
      </c>
      <c r="J26" s="365" t="s">
        <v>19</v>
      </c>
      <c r="K26" s="142" t="s">
        <v>144</v>
      </c>
      <c r="L26" s="138" t="s">
        <v>26</v>
      </c>
      <c r="M26" s="149"/>
      <c r="P26" s="125"/>
      <c r="U26" s="178"/>
      <c r="Y26" s="125" t="s">
        <v>145</v>
      </c>
      <c r="Z26" s="125">
        <v>1705000</v>
      </c>
    </row>
    <row r="27" spans="1:38" ht="15" hidden="1" customHeight="1">
      <c r="A27"/>
      <c r="B27"/>
      <c r="C27" s="32"/>
      <c r="D27" s="376"/>
      <c r="E27" s="374"/>
      <c r="F27" s="366"/>
      <c r="G27" s="351"/>
      <c r="H27" s="345"/>
      <c r="I27" s="364"/>
      <c r="J27" s="366"/>
      <c r="K27" s="133" t="s">
        <v>144</v>
      </c>
      <c r="L27" s="139"/>
      <c r="M27" s="148" t="s">
        <v>144</v>
      </c>
      <c r="P27" s="125"/>
      <c r="U27" s="178"/>
    </row>
    <row r="28" spans="1:38" ht="30" customHeight="1">
      <c r="A28"/>
      <c r="B28"/>
      <c r="C28" s="32"/>
      <c r="D28" s="376"/>
      <c r="E28" s="374"/>
      <c r="F28" s="366"/>
      <c r="G28" s="349"/>
      <c r="H28" s="345">
        <v>4</v>
      </c>
      <c r="I28" s="362" t="s">
        <v>1335</v>
      </c>
      <c r="J28" s="365" t="s">
        <v>19</v>
      </c>
      <c r="K28" s="142" t="s">
        <v>144</v>
      </c>
      <c r="L28" s="138" t="s">
        <v>26</v>
      </c>
      <c r="M28" s="149"/>
      <c r="P28" s="125"/>
      <c r="U28" s="178"/>
      <c r="Y28" s="125" t="s">
        <v>145</v>
      </c>
      <c r="Z28" s="125">
        <v>1705000</v>
      </c>
    </row>
    <row r="29" spans="1:38" ht="15" hidden="1" customHeight="1">
      <c r="A29"/>
      <c r="B29"/>
      <c r="C29" s="32"/>
      <c r="D29" s="376"/>
      <c r="E29" s="374"/>
      <c r="F29" s="366"/>
      <c r="G29" s="351"/>
      <c r="H29" s="345"/>
      <c r="I29" s="364"/>
      <c r="J29" s="366"/>
      <c r="K29" s="133" t="s">
        <v>144</v>
      </c>
      <c r="L29" s="139"/>
      <c r="M29" s="148" t="s">
        <v>144</v>
      </c>
      <c r="P29" s="125"/>
      <c r="U29" s="178"/>
    </row>
    <row r="30" spans="1:38" ht="30" customHeight="1">
      <c r="A30"/>
      <c r="B30"/>
      <c r="C30" s="32"/>
      <c r="D30" s="376"/>
      <c r="E30" s="374"/>
      <c r="F30" s="366"/>
      <c r="G30" s="349"/>
      <c r="H30" s="345">
        <v>5</v>
      </c>
      <c r="I30" s="362" t="s">
        <v>1336</v>
      </c>
      <c r="J30" s="365" t="s">
        <v>19</v>
      </c>
      <c r="K30" s="142" t="s">
        <v>144</v>
      </c>
      <c r="L30" s="138" t="s">
        <v>26</v>
      </c>
      <c r="M30" s="149"/>
      <c r="P30" s="125"/>
      <c r="U30" s="178"/>
      <c r="Y30" s="125" t="s">
        <v>145</v>
      </c>
      <c r="Z30" s="125">
        <v>1705000</v>
      </c>
    </row>
    <row r="31" spans="1:38" ht="15" hidden="1" customHeight="1">
      <c r="A31"/>
      <c r="B31"/>
      <c r="C31" s="32"/>
      <c r="D31" s="376"/>
      <c r="E31" s="374"/>
      <c r="F31" s="366"/>
      <c r="G31" s="351"/>
      <c r="H31" s="345"/>
      <c r="I31" s="364"/>
      <c r="J31" s="366"/>
      <c r="K31" s="133" t="s">
        <v>144</v>
      </c>
      <c r="L31" s="139"/>
      <c r="M31" s="148" t="s">
        <v>144</v>
      </c>
      <c r="P31" s="125"/>
      <c r="U31" s="178"/>
    </row>
    <row r="32" spans="1:38" ht="15" customHeight="1">
      <c r="A32"/>
      <c r="B32"/>
      <c r="C32" s="32"/>
      <c r="D32" s="376"/>
      <c r="E32" s="374"/>
      <c r="F32" s="366"/>
      <c r="G32" s="349"/>
      <c r="H32" s="345">
        <v>6</v>
      </c>
      <c r="I32" s="362" t="s">
        <v>1337</v>
      </c>
      <c r="J32" s="365" t="s">
        <v>18</v>
      </c>
      <c r="K32" s="142" t="s">
        <v>144</v>
      </c>
      <c r="L32" s="138" t="s">
        <v>26</v>
      </c>
      <c r="M32" s="310" t="s">
        <v>1342</v>
      </c>
      <c r="P32" s="125"/>
      <c r="U32" s="178"/>
      <c r="Y32" s="125" t="s">
        <v>145</v>
      </c>
      <c r="Z32" s="125">
        <v>1705000</v>
      </c>
    </row>
    <row r="33" spans="1:26" ht="30" customHeight="1">
      <c r="A33"/>
      <c r="B33"/>
      <c r="C33" s="32"/>
      <c r="D33" s="376"/>
      <c r="E33" s="374"/>
      <c r="F33" s="366"/>
      <c r="G33" s="350"/>
      <c r="H33" s="345"/>
      <c r="I33" s="363"/>
      <c r="J33" s="366"/>
      <c r="K33" s="311" t="s">
        <v>144</v>
      </c>
      <c r="L33" s="138" t="s">
        <v>0</v>
      </c>
      <c r="M33" s="310" t="s">
        <v>1343</v>
      </c>
      <c r="N33" s="169"/>
      <c r="P33" s="125"/>
      <c r="U33" s="178"/>
      <c r="Y33" s="125" t="s">
        <v>145</v>
      </c>
      <c r="Z33" s="125">
        <v>1705000</v>
      </c>
    </row>
    <row r="34" spans="1:26" ht="15" hidden="1" customHeight="1">
      <c r="A34"/>
      <c r="B34"/>
      <c r="C34" s="32"/>
      <c r="D34" s="376"/>
      <c r="E34" s="374"/>
      <c r="F34" s="366"/>
      <c r="G34" s="351"/>
      <c r="H34" s="345"/>
      <c r="I34" s="364"/>
      <c r="J34" s="366"/>
      <c r="K34" s="133" t="s">
        <v>144</v>
      </c>
      <c r="L34" s="139"/>
      <c r="M34" s="148" t="s">
        <v>144</v>
      </c>
      <c r="P34" s="125"/>
      <c r="U34" s="178"/>
    </row>
    <row r="35" spans="1:26" ht="30" customHeight="1">
      <c r="A35"/>
      <c r="B35"/>
      <c r="C35" s="32"/>
      <c r="D35" s="376"/>
      <c r="E35" s="374"/>
      <c r="F35" s="366"/>
      <c r="G35" s="349"/>
      <c r="H35" s="345">
        <v>7</v>
      </c>
      <c r="I35" s="362" t="s">
        <v>1338</v>
      </c>
      <c r="J35" s="365" t="s">
        <v>19</v>
      </c>
      <c r="K35" s="142" t="s">
        <v>144</v>
      </c>
      <c r="L35" s="138" t="s">
        <v>26</v>
      </c>
      <c r="M35" s="149"/>
      <c r="P35" s="125"/>
      <c r="U35" s="178"/>
      <c r="Y35" s="125" t="s">
        <v>145</v>
      </c>
      <c r="Z35" s="125">
        <v>1705000</v>
      </c>
    </row>
    <row r="36" spans="1:26" ht="15" hidden="1" customHeight="1">
      <c r="A36"/>
      <c r="B36"/>
      <c r="C36" s="32"/>
      <c r="D36" s="376"/>
      <c r="E36" s="374"/>
      <c r="F36" s="366"/>
      <c r="G36" s="351"/>
      <c r="H36" s="345"/>
      <c r="I36" s="364"/>
      <c r="J36" s="366"/>
      <c r="K36" s="133" t="s">
        <v>144</v>
      </c>
      <c r="L36" s="139"/>
      <c r="M36" s="148" t="s">
        <v>144</v>
      </c>
      <c r="P36" s="125"/>
      <c r="U36" s="178"/>
    </row>
    <row r="37" spans="1:26" ht="15" customHeight="1">
      <c r="A37"/>
      <c r="B37"/>
      <c r="C37" s="32"/>
      <c r="D37" s="376"/>
      <c r="E37" s="374"/>
      <c r="F37" s="366"/>
      <c r="G37" s="349"/>
      <c r="H37" s="345">
        <v>8</v>
      </c>
      <c r="I37" s="362" t="s">
        <v>1339</v>
      </c>
      <c r="J37" s="365" t="s">
        <v>18</v>
      </c>
      <c r="K37" s="142" t="s">
        <v>144</v>
      </c>
      <c r="L37" s="138" t="s">
        <v>26</v>
      </c>
      <c r="M37" s="310" t="s">
        <v>1344</v>
      </c>
      <c r="P37" s="125"/>
      <c r="U37" s="178"/>
      <c r="Y37" s="125" t="s">
        <v>145</v>
      </c>
      <c r="Z37" s="125">
        <v>1705000</v>
      </c>
    </row>
    <row r="38" spans="1:26" ht="45" customHeight="1">
      <c r="A38"/>
      <c r="B38"/>
      <c r="C38" s="32"/>
      <c r="D38" s="376"/>
      <c r="E38" s="374"/>
      <c r="F38" s="366"/>
      <c r="G38" s="350"/>
      <c r="H38" s="345"/>
      <c r="I38" s="363"/>
      <c r="J38" s="366"/>
      <c r="K38" s="311" t="s">
        <v>144</v>
      </c>
      <c r="L38" s="138" t="s">
        <v>0</v>
      </c>
      <c r="M38" s="310" t="s">
        <v>1345</v>
      </c>
      <c r="N38" s="169"/>
      <c r="P38" s="125"/>
      <c r="U38" s="178"/>
      <c r="Y38" s="125" t="s">
        <v>145</v>
      </c>
      <c r="Z38" s="125">
        <v>1705000</v>
      </c>
    </row>
    <row r="39" spans="1:26" ht="15" hidden="1" customHeight="1">
      <c r="A39"/>
      <c r="B39"/>
      <c r="C39" s="32"/>
      <c r="D39" s="376"/>
      <c r="E39" s="374"/>
      <c r="F39" s="366"/>
      <c r="G39" s="351"/>
      <c r="H39" s="345"/>
      <c r="I39" s="364"/>
      <c r="J39" s="366"/>
      <c r="K39" s="133" t="s">
        <v>144</v>
      </c>
      <c r="L39" s="139"/>
      <c r="M39" s="148" t="s">
        <v>144</v>
      </c>
      <c r="P39" s="125"/>
      <c r="U39" s="178"/>
    </row>
    <row r="40" spans="1:26" ht="15" hidden="1" customHeight="1">
      <c r="A40"/>
      <c r="B40"/>
      <c r="C40" s="32"/>
      <c r="D40" s="376"/>
      <c r="E40" s="375"/>
      <c r="F40" s="366"/>
      <c r="G40" s="133"/>
      <c r="H40" s="139"/>
      <c r="I40" s="136" t="s">
        <v>144</v>
      </c>
      <c r="J40" s="139"/>
      <c r="K40" s="139" t="s">
        <v>144</v>
      </c>
      <c r="L40" s="139"/>
      <c r="M40" s="140"/>
    </row>
    <row r="41" spans="1:26" ht="15" hidden="1" customHeight="1">
      <c r="A41" s="158"/>
      <c r="B41" s="54"/>
      <c r="C41" s="360"/>
      <c r="D41" s="133"/>
      <c r="E41" s="312" t="s">
        <v>144</v>
      </c>
      <c r="F41" s="139"/>
      <c r="G41" s="139"/>
      <c r="H41" s="139"/>
      <c r="I41" s="139"/>
      <c r="J41" s="139"/>
      <c r="K41" s="139" t="s">
        <v>144</v>
      </c>
      <c r="L41" s="139"/>
      <c r="M41" s="140"/>
    </row>
    <row r="42" spans="1:26" ht="15" customHeight="1">
      <c r="C42" s="360"/>
      <c r="D42" s="313"/>
      <c r="E42" s="313"/>
      <c r="F42" s="313"/>
      <c r="G42" s="313"/>
      <c r="H42" s="313"/>
      <c r="I42" s="313"/>
      <c r="J42" s="313"/>
      <c r="K42" s="313" t="s">
        <v>144</v>
      </c>
      <c r="L42" s="313"/>
      <c r="M42" s="313"/>
    </row>
    <row r="43" spans="1:26" ht="37.5" customHeight="1"/>
  </sheetData>
  <sheetProtection algorithmName="SHA-512" hashValue="VyZapHIlnzCJXnEJqrUOj/ujOB7GZ4odcNgByE0MSFfEMPMuHiVu9uAQfpTdUoXWBhSO15SKWrEnltjc+EHrsQ==" saltValue="eolcBT2rS0b8btzYjhcZHQ==" spinCount="100000" sheet="1" objects="1" scenarios="1" formatColumns="0" formatRows="0"/>
  <dataConsolidate leftLabels="1"/>
  <mergeCells count="58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41:C42"/>
    <mergeCell ref="B12:D12"/>
    <mergeCell ref="B13:D13"/>
    <mergeCell ref="E22:E40"/>
    <mergeCell ref="F22:F40"/>
    <mergeCell ref="D22:D40"/>
    <mergeCell ref="F18:I18"/>
    <mergeCell ref="G22:G23"/>
    <mergeCell ref="H22:H23"/>
    <mergeCell ref="I22:I23"/>
    <mergeCell ref="G24:G25"/>
    <mergeCell ref="H24:H25"/>
    <mergeCell ref="I24:I25"/>
    <mergeCell ref="G28:G29"/>
    <mergeCell ref="H28:H29"/>
    <mergeCell ref="I28:I29"/>
    <mergeCell ref="J22:J23"/>
    <mergeCell ref="J18:M18"/>
    <mergeCell ref="G20:H20"/>
    <mergeCell ref="K20:L20"/>
    <mergeCell ref="K19:L19"/>
    <mergeCell ref="G19:H19"/>
    <mergeCell ref="J24:J25"/>
    <mergeCell ref="G26:G27"/>
    <mergeCell ref="H26:H27"/>
    <mergeCell ref="I26:I27"/>
    <mergeCell ref="J26:J27"/>
    <mergeCell ref="J28:J29"/>
    <mergeCell ref="G30:G31"/>
    <mergeCell ref="H30:H31"/>
    <mergeCell ref="I30:I31"/>
    <mergeCell ref="J30:J31"/>
    <mergeCell ref="G37:G39"/>
    <mergeCell ref="H37:H39"/>
    <mergeCell ref="I37:I39"/>
    <mergeCell ref="J37:J39"/>
    <mergeCell ref="G32:G34"/>
    <mergeCell ref="H32:H34"/>
    <mergeCell ref="I32:I34"/>
    <mergeCell ref="J32:J34"/>
    <mergeCell ref="G35:G36"/>
    <mergeCell ref="H35:H36"/>
    <mergeCell ref="I35:I36"/>
    <mergeCell ref="J35:J36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E12" xr:uid="{00000000-0002-0000-0500-000000000000}">
      <formula1>900</formula1>
    </dataValidation>
    <dataValidation type="textLength" operator="lessThan" allowBlank="1" showInputMessage="1" showErrorMessage="1" error="Допускается ввод не более 900 символов!" sqref="M22 M24 M26 M28 M30 M32:M33 M35 M37:M38" xr:uid="{00000000-0002-0000-05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24:I32 I34:I37 I39" xr:uid="{00000000-0002-0000-0500-000002000000}">
      <formula1>DESCRIPTION_TERRITORY</formula1>
    </dataValidation>
    <dataValidation type="list" allowBlank="1" showInputMessage="1" showErrorMessage="1" sqref="I33 I38" xr:uid="{204D258B-72F4-4410-88DC-2D3A0D3917E3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2"/>
  <dimension ref="A1:U128"/>
  <sheetViews>
    <sheetView showGridLines="0" topLeftCell="C4" zoomScaleNormal="100" workbookViewId="0"/>
  </sheetViews>
  <sheetFormatPr defaultColWidth="10.5703125" defaultRowHeight="15"/>
  <cols>
    <col min="1" max="1" width="9.140625" style="27" hidden="1" customWidth="1"/>
    <col min="2" max="2" width="9.140625" style="15" hidden="1" customWidth="1"/>
    <col min="3" max="3" width="3.7109375" style="32" customWidth="1"/>
    <col min="4" max="4" width="9.7109375" style="15" customWidth="1"/>
    <col min="5" max="5" width="37.7109375" style="15" customWidth="1"/>
    <col min="6" max="6" width="66.85546875" style="15" customWidth="1"/>
    <col min="7" max="7" width="116" style="15" customWidth="1"/>
    <col min="8" max="8" width="93.42578125" style="134" customWidth="1"/>
    <col min="9" max="17" width="10.5703125" style="15"/>
    <col min="18" max="18" width="10.5703125" style="176"/>
    <col min="19" max="16384" width="10.5703125" style="15"/>
  </cols>
  <sheetData>
    <row r="1" spans="3:21" s="134" customFormat="1" ht="15" hidden="1" customHeight="1">
      <c r="C1" s="167"/>
      <c r="G1" s="134">
        <v>4</v>
      </c>
      <c r="R1" s="177"/>
    </row>
    <row r="2" spans="3:21" s="134" customFormat="1" ht="15" hidden="1" customHeight="1">
      <c r="C2" s="167"/>
      <c r="R2" s="177"/>
    </row>
    <row r="3" spans="3:21" s="134" customFormat="1" ht="15" hidden="1" customHeight="1">
      <c r="C3" s="167"/>
      <c r="R3" s="177"/>
    </row>
    <row r="4" spans="3:21" ht="11.25" customHeight="1"/>
    <row r="5" spans="3:21">
      <c r="D5" s="399" t="s">
        <v>258</v>
      </c>
      <c r="E5" s="399"/>
      <c r="F5" s="399"/>
      <c r="G5" s="399"/>
    </row>
    <row r="6" spans="3:21" ht="15" customHeight="1">
      <c r="D6" s="400" t="str">
        <f>IF(org=0,"Не определено",org)</f>
        <v>МУП ЖКХ "Родник"</v>
      </c>
      <c r="E6" s="400"/>
      <c r="F6" s="400"/>
      <c r="G6" s="400"/>
    </row>
    <row r="7" spans="3:21" s="64" customFormat="1">
      <c r="D7" s="251"/>
      <c r="E7" s="219"/>
      <c r="F7" s="219"/>
      <c r="G7" s="219"/>
      <c r="U7" s="179"/>
    </row>
    <row r="8" spans="3:21" customFormat="1">
      <c r="C8" s="91">
        <v>22</v>
      </c>
      <c r="D8" s="392" t="s">
        <v>244</v>
      </c>
      <c r="E8" s="393"/>
      <c r="F8" s="393"/>
      <c r="G8" s="394"/>
      <c r="U8" s="183"/>
    </row>
    <row r="9" spans="3:21" ht="11.25" customHeight="1">
      <c r="D9" s="395" t="s">
        <v>233</v>
      </c>
      <c r="E9" s="395"/>
      <c r="F9" s="395"/>
      <c r="G9" s="396" t="s">
        <v>234</v>
      </c>
    </row>
    <row r="10" spans="3:21" ht="11.25" customHeight="1">
      <c r="D10" s="234" t="s">
        <v>25</v>
      </c>
      <c r="E10" s="137" t="s">
        <v>257</v>
      </c>
      <c r="F10" s="235" t="s">
        <v>223</v>
      </c>
      <c r="G10" s="397"/>
    </row>
    <row r="11" spans="3:21" ht="12" customHeight="1">
      <c r="D11" s="250" t="s">
        <v>26</v>
      </c>
      <c r="E11" s="236">
        <v>2</v>
      </c>
      <c r="F11" s="237">
        <v>3</v>
      </c>
      <c r="G11" s="238">
        <v>4</v>
      </c>
    </row>
    <row r="12" spans="3:21">
      <c r="D12" s="232">
        <v>1</v>
      </c>
      <c r="E12" s="239" t="s">
        <v>259</v>
      </c>
      <c r="F12" s="258" t="str">
        <f>IF(form_up_date="","",form_up_date)</f>
        <v>13.07.2023</v>
      </c>
      <c r="G12" s="260" t="s">
        <v>260</v>
      </c>
    </row>
    <row r="13" spans="3:21" ht="45">
      <c r="D13" s="232" t="s">
        <v>271</v>
      </c>
      <c r="E13" s="239" t="s">
        <v>261</v>
      </c>
      <c r="F13" s="258" t="s">
        <v>1356</v>
      </c>
      <c r="G13" s="225" t="s">
        <v>330</v>
      </c>
    </row>
    <row r="14" spans="3:21" ht="22.5">
      <c r="D14" s="232" t="s">
        <v>272</v>
      </c>
      <c r="E14" s="239" t="s">
        <v>262</v>
      </c>
      <c r="F14" s="258" t="s">
        <v>1340</v>
      </c>
      <c r="G14" s="260" t="s">
        <v>263</v>
      </c>
    </row>
    <row r="15" spans="3:21" ht="22.5">
      <c r="D15" s="232" t="s">
        <v>273</v>
      </c>
      <c r="E15" s="239" t="s">
        <v>264</v>
      </c>
      <c r="F15" s="259" t="s">
        <v>265</v>
      </c>
      <c r="G15" s="225"/>
    </row>
    <row r="16" spans="3:21">
      <c r="D16" s="132" t="str">
        <f>D15&amp;".1"</f>
        <v>4.1.1</v>
      </c>
      <c r="E16" s="240" t="s">
        <v>3</v>
      </c>
      <c r="F16" s="258" t="str">
        <f>IF(region_name="","",region_name)</f>
        <v>Курская область</v>
      </c>
      <c r="G16" s="260" t="s">
        <v>266</v>
      </c>
    </row>
    <row r="17" spans="3:21" ht="22.5">
      <c r="D17" s="232" t="s">
        <v>274</v>
      </c>
      <c r="E17" s="241" t="s">
        <v>267</v>
      </c>
      <c r="F17" s="258" t="s">
        <v>901</v>
      </c>
      <c r="G17" s="262" t="s">
        <v>268</v>
      </c>
    </row>
    <row r="18" spans="3:21" ht="56.25">
      <c r="D18" s="232" t="s">
        <v>275</v>
      </c>
      <c r="E18" s="242" t="s">
        <v>269</v>
      </c>
      <c r="F18" s="258" t="s">
        <v>1357</v>
      </c>
      <c r="G18" s="249" t="s">
        <v>329</v>
      </c>
    </row>
    <row r="19" spans="3:21" s="64" customFormat="1">
      <c r="D19" s="251"/>
      <c r="E19" s="219"/>
      <c r="F19" s="219"/>
      <c r="G19" s="219"/>
      <c r="U19" s="179"/>
    </row>
    <row r="20" spans="3:21" customFormat="1">
      <c r="C20" s="91">
        <v>24</v>
      </c>
      <c r="D20" s="392" t="s">
        <v>244</v>
      </c>
      <c r="E20" s="393"/>
      <c r="F20" s="393"/>
      <c r="G20" s="394"/>
      <c r="U20" s="183"/>
    </row>
    <row r="21" spans="3:21" ht="11.25" customHeight="1">
      <c r="D21" s="395" t="s">
        <v>233</v>
      </c>
      <c r="E21" s="395"/>
      <c r="F21" s="395"/>
      <c r="G21" s="396" t="s">
        <v>234</v>
      </c>
    </row>
    <row r="22" spans="3:21" ht="11.25" customHeight="1">
      <c r="D22" s="234" t="s">
        <v>25</v>
      </c>
      <c r="E22" s="137" t="s">
        <v>257</v>
      </c>
      <c r="F22" s="235" t="s">
        <v>223</v>
      </c>
      <c r="G22" s="397"/>
    </row>
    <row r="23" spans="3:21" ht="12" customHeight="1">
      <c r="D23" s="250" t="s">
        <v>26</v>
      </c>
      <c r="E23" s="236">
        <v>2</v>
      </c>
      <c r="F23" s="237">
        <v>3</v>
      </c>
      <c r="G23" s="238">
        <v>4</v>
      </c>
    </row>
    <row r="24" spans="3:21">
      <c r="D24" s="232">
        <v>1</v>
      </c>
      <c r="E24" s="239" t="s">
        <v>259</v>
      </c>
      <c r="F24" s="258" t="str">
        <f>IF(form_up_date="","",form_up_date)</f>
        <v>13.07.2023</v>
      </c>
      <c r="G24" s="260" t="s">
        <v>260</v>
      </c>
    </row>
    <row r="25" spans="3:21" ht="45">
      <c r="D25" s="232" t="s">
        <v>271</v>
      </c>
      <c r="E25" s="239" t="s">
        <v>261</v>
      </c>
      <c r="F25" s="258" t="s">
        <v>1356</v>
      </c>
      <c r="G25" s="225" t="s">
        <v>330</v>
      </c>
    </row>
    <row r="26" spans="3:21" ht="22.5">
      <c r="D26" s="232" t="s">
        <v>272</v>
      </c>
      <c r="E26" s="239" t="s">
        <v>262</v>
      </c>
      <c r="F26" s="258" t="s">
        <v>1340</v>
      </c>
      <c r="G26" s="260" t="s">
        <v>263</v>
      </c>
    </row>
    <row r="27" spans="3:21" ht="22.5">
      <c r="D27" s="232" t="s">
        <v>273</v>
      </c>
      <c r="E27" s="239" t="s">
        <v>264</v>
      </c>
      <c r="F27" s="259" t="s">
        <v>265</v>
      </c>
      <c r="G27" s="225"/>
    </row>
    <row r="28" spans="3:21">
      <c r="D28" s="132" t="str">
        <f>D27&amp;".1"</f>
        <v>4.1.1</v>
      </c>
      <c r="E28" s="240" t="s">
        <v>3</v>
      </c>
      <c r="F28" s="258" t="str">
        <f>IF(region_name="","",region_name)</f>
        <v>Курская область</v>
      </c>
      <c r="G28" s="260" t="s">
        <v>266</v>
      </c>
    </row>
    <row r="29" spans="3:21" ht="22.5">
      <c r="D29" s="232" t="s">
        <v>274</v>
      </c>
      <c r="E29" s="241" t="s">
        <v>267</v>
      </c>
      <c r="F29" s="258" t="s">
        <v>901</v>
      </c>
      <c r="G29" s="262" t="s">
        <v>268</v>
      </c>
    </row>
    <row r="30" spans="3:21" ht="56.25">
      <c r="D30" s="232" t="s">
        <v>275</v>
      </c>
      <c r="E30" s="242" t="s">
        <v>269</v>
      </c>
      <c r="F30" s="258" t="s">
        <v>1358</v>
      </c>
      <c r="G30" s="249" t="s">
        <v>329</v>
      </c>
    </row>
    <row r="31" spans="3:21" s="64" customFormat="1">
      <c r="D31" s="251"/>
      <c r="E31" s="219"/>
      <c r="F31" s="219"/>
      <c r="G31" s="219"/>
      <c r="U31" s="179"/>
    </row>
    <row r="32" spans="3:21" customFormat="1">
      <c r="C32" s="91">
        <v>26</v>
      </c>
      <c r="D32" s="392" t="s">
        <v>244</v>
      </c>
      <c r="E32" s="393"/>
      <c r="F32" s="393"/>
      <c r="G32" s="394"/>
      <c r="U32" s="183"/>
    </row>
    <row r="33" spans="3:21" ht="11.25" customHeight="1">
      <c r="D33" s="395" t="s">
        <v>233</v>
      </c>
      <c r="E33" s="395"/>
      <c r="F33" s="395"/>
      <c r="G33" s="396" t="s">
        <v>234</v>
      </c>
    </row>
    <row r="34" spans="3:21" ht="11.25" customHeight="1">
      <c r="D34" s="234" t="s">
        <v>25</v>
      </c>
      <c r="E34" s="137" t="s">
        <v>257</v>
      </c>
      <c r="F34" s="235" t="s">
        <v>223</v>
      </c>
      <c r="G34" s="397"/>
    </row>
    <row r="35" spans="3:21" ht="12" customHeight="1">
      <c r="D35" s="250" t="s">
        <v>26</v>
      </c>
      <c r="E35" s="236">
        <v>2</v>
      </c>
      <c r="F35" s="237">
        <v>3</v>
      </c>
      <c r="G35" s="238">
        <v>4</v>
      </c>
    </row>
    <row r="36" spans="3:21">
      <c r="D36" s="232">
        <v>1</v>
      </c>
      <c r="E36" s="239" t="s">
        <v>259</v>
      </c>
      <c r="F36" s="258" t="str">
        <f>IF(form_up_date="","",form_up_date)</f>
        <v>13.07.2023</v>
      </c>
      <c r="G36" s="260" t="s">
        <v>260</v>
      </c>
    </row>
    <row r="37" spans="3:21" ht="45">
      <c r="D37" s="232" t="s">
        <v>271</v>
      </c>
      <c r="E37" s="239" t="s">
        <v>261</v>
      </c>
      <c r="F37" s="258" t="s">
        <v>1356</v>
      </c>
      <c r="G37" s="225" t="s">
        <v>330</v>
      </c>
    </row>
    <row r="38" spans="3:21" ht="22.5">
      <c r="D38" s="232" t="s">
        <v>272</v>
      </c>
      <c r="E38" s="239" t="s">
        <v>262</v>
      </c>
      <c r="F38" s="258" t="s">
        <v>1340</v>
      </c>
      <c r="G38" s="260" t="s">
        <v>263</v>
      </c>
    </row>
    <row r="39" spans="3:21" ht="22.5">
      <c r="D39" s="232" t="s">
        <v>273</v>
      </c>
      <c r="E39" s="239" t="s">
        <v>264</v>
      </c>
      <c r="F39" s="259" t="s">
        <v>265</v>
      </c>
      <c r="G39" s="225"/>
    </row>
    <row r="40" spans="3:21">
      <c r="D40" s="132" t="str">
        <f>D39&amp;".1"</f>
        <v>4.1.1</v>
      </c>
      <c r="E40" s="240" t="s">
        <v>3</v>
      </c>
      <c r="F40" s="258" t="str">
        <f>IF(region_name="","",region_name)</f>
        <v>Курская область</v>
      </c>
      <c r="G40" s="260" t="s">
        <v>266</v>
      </c>
    </row>
    <row r="41" spans="3:21" ht="22.5">
      <c r="D41" s="232" t="s">
        <v>274</v>
      </c>
      <c r="E41" s="241" t="s">
        <v>267</v>
      </c>
      <c r="F41" s="258" t="s">
        <v>901</v>
      </c>
      <c r="G41" s="262" t="s">
        <v>268</v>
      </c>
    </row>
    <row r="42" spans="3:21" ht="56.25">
      <c r="D42" s="232" t="s">
        <v>275</v>
      </c>
      <c r="E42" s="242" t="s">
        <v>269</v>
      </c>
      <c r="F42" s="258" t="s">
        <v>1359</v>
      </c>
      <c r="G42" s="249" t="s">
        <v>329</v>
      </c>
    </row>
    <row r="43" spans="3:21" s="64" customFormat="1">
      <c r="D43" s="251"/>
      <c r="E43" s="219"/>
      <c r="F43" s="219"/>
      <c r="G43" s="219"/>
      <c r="U43" s="179"/>
    </row>
    <row r="44" spans="3:21" customFormat="1">
      <c r="C44" s="91">
        <v>28</v>
      </c>
      <c r="D44" s="392" t="s">
        <v>244</v>
      </c>
      <c r="E44" s="393"/>
      <c r="F44" s="393"/>
      <c r="G44" s="394"/>
      <c r="U44" s="183"/>
    </row>
    <row r="45" spans="3:21" ht="11.25" customHeight="1">
      <c r="D45" s="395" t="s">
        <v>233</v>
      </c>
      <c r="E45" s="395"/>
      <c r="F45" s="395"/>
      <c r="G45" s="396" t="s">
        <v>234</v>
      </c>
    </row>
    <row r="46" spans="3:21" ht="11.25" customHeight="1">
      <c r="D46" s="234" t="s">
        <v>25</v>
      </c>
      <c r="E46" s="137" t="s">
        <v>257</v>
      </c>
      <c r="F46" s="235" t="s">
        <v>223</v>
      </c>
      <c r="G46" s="397"/>
    </row>
    <row r="47" spans="3:21" ht="12" customHeight="1">
      <c r="D47" s="250" t="s">
        <v>26</v>
      </c>
      <c r="E47" s="236">
        <v>2</v>
      </c>
      <c r="F47" s="237">
        <v>3</v>
      </c>
      <c r="G47" s="238">
        <v>4</v>
      </c>
    </row>
    <row r="48" spans="3:21">
      <c r="D48" s="232">
        <v>1</v>
      </c>
      <c r="E48" s="239" t="s">
        <v>259</v>
      </c>
      <c r="F48" s="258" t="str">
        <f>IF(form_up_date="","",form_up_date)</f>
        <v>13.07.2023</v>
      </c>
      <c r="G48" s="260" t="s">
        <v>260</v>
      </c>
    </row>
    <row r="49" spans="3:21" ht="45">
      <c r="D49" s="232" t="s">
        <v>271</v>
      </c>
      <c r="E49" s="239" t="s">
        <v>261</v>
      </c>
      <c r="F49" s="258" t="s">
        <v>1356</v>
      </c>
      <c r="G49" s="225" t="s">
        <v>330</v>
      </c>
    </row>
    <row r="50" spans="3:21" ht="22.5">
      <c r="D50" s="232" t="s">
        <v>272</v>
      </c>
      <c r="E50" s="239" t="s">
        <v>262</v>
      </c>
      <c r="F50" s="258" t="s">
        <v>1340</v>
      </c>
      <c r="G50" s="260" t="s">
        <v>263</v>
      </c>
    </row>
    <row r="51" spans="3:21" ht="22.5">
      <c r="D51" s="232" t="s">
        <v>273</v>
      </c>
      <c r="E51" s="239" t="s">
        <v>264</v>
      </c>
      <c r="F51" s="259" t="s">
        <v>265</v>
      </c>
      <c r="G51" s="225"/>
    </row>
    <row r="52" spans="3:21">
      <c r="D52" s="132" t="str">
        <f>D51&amp;".1"</f>
        <v>4.1.1</v>
      </c>
      <c r="E52" s="240" t="s">
        <v>3</v>
      </c>
      <c r="F52" s="258" t="str">
        <f>IF(region_name="","",region_name)</f>
        <v>Курская область</v>
      </c>
      <c r="G52" s="260" t="s">
        <v>266</v>
      </c>
    </row>
    <row r="53" spans="3:21" ht="22.5">
      <c r="D53" s="232" t="s">
        <v>274</v>
      </c>
      <c r="E53" s="241" t="s">
        <v>267</v>
      </c>
      <c r="F53" s="258" t="s">
        <v>901</v>
      </c>
      <c r="G53" s="262" t="s">
        <v>268</v>
      </c>
    </row>
    <row r="54" spans="3:21" ht="56.25">
      <c r="D54" s="232" t="s">
        <v>275</v>
      </c>
      <c r="E54" s="242" t="s">
        <v>269</v>
      </c>
      <c r="F54" s="258" t="s">
        <v>1360</v>
      </c>
      <c r="G54" s="249" t="s">
        <v>329</v>
      </c>
    </row>
    <row r="55" spans="3:21" s="64" customFormat="1">
      <c r="D55" s="251"/>
      <c r="E55" s="219"/>
      <c r="F55" s="219"/>
      <c r="G55" s="219"/>
      <c r="U55" s="179"/>
    </row>
    <row r="56" spans="3:21" customFormat="1">
      <c r="C56" s="91">
        <v>30</v>
      </c>
      <c r="D56" s="392" t="s">
        <v>244</v>
      </c>
      <c r="E56" s="393"/>
      <c r="F56" s="393"/>
      <c r="G56" s="394"/>
      <c r="U56" s="183"/>
    </row>
    <row r="57" spans="3:21" ht="11.25" customHeight="1">
      <c r="D57" s="395" t="s">
        <v>233</v>
      </c>
      <c r="E57" s="395"/>
      <c r="F57" s="395"/>
      <c r="G57" s="396" t="s">
        <v>234</v>
      </c>
    </row>
    <row r="58" spans="3:21" ht="11.25" customHeight="1">
      <c r="D58" s="234" t="s">
        <v>25</v>
      </c>
      <c r="E58" s="137" t="s">
        <v>257</v>
      </c>
      <c r="F58" s="235" t="s">
        <v>223</v>
      </c>
      <c r="G58" s="397"/>
    </row>
    <row r="59" spans="3:21" ht="12" customHeight="1">
      <c r="D59" s="250" t="s">
        <v>26</v>
      </c>
      <c r="E59" s="236">
        <v>2</v>
      </c>
      <c r="F59" s="237">
        <v>3</v>
      </c>
      <c r="G59" s="238">
        <v>4</v>
      </c>
    </row>
    <row r="60" spans="3:21">
      <c r="D60" s="232">
        <v>1</v>
      </c>
      <c r="E60" s="239" t="s">
        <v>259</v>
      </c>
      <c r="F60" s="258" t="str">
        <f>IF(form_up_date="","",form_up_date)</f>
        <v>13.07.2023</v>
      </c>
      <c r="G60" s="260" t="s">
        <v>260</v>
      </c>
    </row>
    <row r="61" spans="3:21" ht="45">
      <c r="D61" s="232" t="s">
        <v>271</v>
      </c>
      <c r="E61" s="239" t="s">
        <v>261</v>
      </c>
      <c r="F61" s="258" t="s">
        <v>1356</v>
      </c>
      <c r="G61" s="225" t="s">
        <v>330</v>
      </c>
    </row>
    <row r="62" spans="3:21" ht="22.5">
      <c r="D62" s="232" t="s">
        <v>272</v>
      </c>
      <c r="E62" s="239" t="s">
        <v>262</v>
      </c>
      <c r="F62" s="258" t="s">
        <v>1340</v>
      </c>
      <c r="G62" s="260" t="s">
        <v>263</v>
      </c>
    </row>
    <row r="63" spans="3:21" ht="22.5">
      <c r="D63" s="232" t="s">
        <v>273</v>
      </c>
      <c r="E63" s="239" t="s">
        <v>264</v>
      </c>
      <c r="F63" s="259" t="s">
        <v>265</v>
      </c>
      <c r="G63" s="225"/>
    </row>
    <row r="64" spans="3:21">
      <c r="D64" s="132" t="str">
        <f>D63&amp;".1"</f>
        <v>4.1.1</v>
      </c>
      <c r="E64" s="240" t="s">
        <v>3</v>
      </c>
      <c r="F64" s="258" t="str">
        <f>IF(region_name="","",region_name)</f>
        <v>Курская область</v>
      </c>
      <c r="G64" s="260" t="s">
        <v>266</v>
      </c>
    </row>
    <row r="65" spans="3:21" ht="22.5">
      <c r="D65" s="232" t="s">
        <v>274</v>
      </c>
      <c r="E65" s="241" t="s">
        <v>267</v>
      </c>
      <c r="F65" s="258" t="s">
        <v>901</v>
      </c>
      <c r="G65" s="262" t="s">
        <v>268</v>
      </c>
    </row>
    <row r="66" spans="3:21" ht="56.25">
      <c r="D66" s="232" t="s">
        <v>275</v>
      </c>
      <c r="E66" s="242" t="s">
        <v>269</v>
      </c>
      <c r="F66" s="258" t="s">
        <v>1361</v>
      </c>
      <c r="G66" s="249" t="s">
        <v>329</v>
      </c>
    </row>
    <row r="67" spans="3:21" s="64" customFormat="1">
      <c r="D67" s="251"/>
      <c r="E67" s="219"/>
      <c r="F67" s="219"/>
      <c r="G67" s="219"/>
      <c r="U67" s="179"/>
    </row>
    <row r="68" spans="3:21" customFormat="1">
      <c r="C68" s="91">
        <v>32</v>
      </c>
      <c r="D68" s="392" t="s">
        <v>244</v>
      </c>
      <c r="E68" s="393"/>
      <c r="F68" s="393"/>
      <c r="G68" s="394"/>
      <c r="U68" s="183"/>
    </row>
    <row r="69" spans="3:21" ht="11.25" customHeight="1">
      <c r="D69" s="395" t="s">
        <v>233</v>
      </c>
      <c r="E69" s="395"/>
      <c r="F69" s="395"/>
      <c r="G69" s="396" t="s">
        <v>234</v>
      </c>
    </row>
    <row r="70" spans="3:21" ht="11.25" customHeight="1">
      <c r="D70" s="234" t="s">
        <v>25</v>
      </c>
      <c r="E70" s="137" t="s">
        <v>257</v>
      </c>
      <c r="F70" s="235" t="s">
        <v>223</v>
      </c>
      <c r="G70" s="397"/>
    </row>
    <row r="71" spans="3:21" ht="12" customHeight="1">
      <c r="D71" s="250" t="s">
        <v>26</v>
      </c>
      <c r="E71" s="236">
        <v>2</v>
      </c>
      <c r="F71" s="237">
        <v>3</v>
      </c>
      <c r="G71" s="238">
        <v>4</v>
      </c>
    </row>
    <row r="72" spans="3:21">
      <c r="D72" s="232">
        <v>1</v>
      </c>
      <c r="E72" s="239" t="s">
        <v>259</v>
      </c>
      <c r="F72" s="258" t="str">
        <f>IF(form_up_date="","",form_up_date)</f>
        <v>13.07.2023</v>
      </c>
      <c r="G72" s="260" t="s">
        <v>260</v>
      </c>
    </row>
    <row r="73" spans="3:21" ht="45">
      <c r="D73" s="232" t="s">
        <v>271</v>
      </c>
      <c r="E73" s="239" t="s">
        <v>261</v>
      </c>
      <c r="F73" s="258" t="s">
        <v>1342</v>
      </c>
      <c r="G73" s="225" t="s">
        <v>330</v>
      </c>
    </row>
    <row r="74" spans="3:21" ht="22.5">
      <c r="D74" s="232" t="s">
        <v>272</v>
      </c>
      <c r="E74" s="239" t="s">
        <v>262</v>
      </c>
      <c r="F74" s="258" t="s">
        <v>1340</v>
      </c>
      <c r="G74" s="260" t="s">
        <v>263</v>
      </c>
    </row>
    <row r="75" spans="3:21" ht="22.5">
      <c r="D75" s="232" t="s">
        <v>273</v>
      </c>
      <c r="E75" s="239" t="s">
        <v>264</v>
      </c>
      <c r="F75" s="259" t="s">
        <v>265</v>
      </c>
      <c r="G75" s="225"/>
    </row>
    <row r="76" spans="3:21">
      <c r="D76" s="132" t="str">
        <f>D75&amp;".1"</f>
        <v>4.1.1</v>
      </c>
      <c r="E76" s="240" t="s">
        <v>3</v>
      </c>
      <c r="F76" s="258" t="str">
        <f>IF(region_name="","",region_name)</f>
        <v>Курская область</v>
      </c>
      <c r="G76" s="260" t="s">
        <v>266</v>
      </c>
    </row>
    <row r="77" spans="3:21" ht="22.5">
      <c r="D77" s="232" t="s">
        <v>274</v>
      </c>
      <c r="E77" s="241" t="s">
        <v>267</v>
      </c>
      <c r="F77" s="258" t="s">
        <v>901</v>
      </c>
      <c r="G77" s="262" t="s">
        <v>268</v>
      </c>
    </row>
    <row r="78" spans="3:21" ht="56.25">
      <c r="D78" s="232" t="s">
        <v>275</v>
      </c>
      <c r="E78" s="242" t="s">
        <v>269</v>
      </c>
      <c r="F78" s="258" t="s">
        <v>1362</v>
      </c>
      <c r="G78" s="249" t="s">
        <v>329</v>
      </c>
    </row>
    <row r="79" spans="3:21" s="64" customFormat="1">
      <c r="D79" s="251"/>
      <c r="E79" s="219"/>
      <c r="F79" s="219"/>
      <c r="G79" s="219"/>
      <c r="U79" s="179"/>
    </row>
    <row r="80" spans="3:21" customFormat="1">
      <c r="C80" s="91">
        <v>33</v>
      </c>
      <c r="D80" s="392" t="s">
        <v>244</v>
      </c>
      <c r="E80" s="393"/>
      <c r="F80" s="393"/>
      <c r="G80" s="394"/>
      <c r="U80" s="183"/>
    </row>
    <row r="81" spans="3:21" ht="11.25" customHeight="1">
      <c r="D81" s="395" t="s">
        <v>233</v>
      </c>
      <c r="E81" s="395"/>
      <c r="F81" s="395"/>
      <c r="G81" s="396" t="s">
        <v>234</v>
      </c>
    </row>
    <row r="82" spans="3:21" ht="11.25" customHeight="1">
      <c r="D82" s="234" t="s">
        <v>25</v>
      </c>
      <c r="E82" s="137" t="s">
        <v>257</v>
      </c>
      <c r="F82" s="235" t="s">
        <v>223</v>
      </c>
      <c r="G82" s="397"/>
    </row>
    <row r="83" spans="3:21" ht="12" customHeight="1">
      <c r="D83" s="250" t="s">
        <v>26</v>
      </c>
      <c r="E83" s="236">
        <v>2</v>
      </c>
      <c r="F83" s="237">
        <v>3</v>
      </c>
      <c r="G83" s="238">
        <v>4</v>
      </c>
    </row>
    <row r="84" spans="3:21">
      <c r="D84" s="232">
        <v>1</v>
      </c>
      <c r="E84" s="239" t="s">
        <v>259</v>
      </c>
      <c r="F84" s="258" t="str">
        <f>IF(form_up_date="","",form_up_date)</f>
        <v>13.07.2023</v>
      </c>
      <c r="G84" s="260" t="s">
        <v>260</v>
      </c>
    </row>
    <row r="85" spans="3:21" ht="45">
      <c r="D85" s="232" t="s">
        <v>271</v>
      </c>
      <c r="E85" s="239" t="s">
        <v>261</v>
      </c>
      <c r="F85" s="258" t="s">
        <v>1343</v>
      </c>
      <c r="G85" s="225" t="s">
        <v>330</v>
      </c>
    </row>
    <row r="86" spans="3:21" ht="22.5">
      <c r="D86" s="232" t="s">
        <v>272</v>
      </c>
      <c r="E86" s="239" t="s">
        <v>262</v>
      </c>
      <c r="F86" s="258" t="s">
        <v>1340</v>
      </c>
      <c r="G86" s="260" t="s">
        <v>263</v>
      </c>
    </row>
    <row r="87" spans="3:21" ht="22.5">
      <c r="D87" s="232" t="s">
        <v>273</v>
      </c>
      <c r="E87" s="239" t="s">
        <v>264</v>
      </c>
      <c r="F87" s="259" t="s">
        <v>265</v>
      </c>
      <c r="G87" s="225"/>
    </row>
    <row r="88" spans="3:21">
      <c r="D88" s="132" t="str">
        <f>D87&amp;".1"</f>
        <v>4.1.1</v>
      </c>
      <c r="E88" s="240" t="s">
        <v>3</v>
      </c>
      <c r="F88" s="258" t="str">
        <f>IF(region_name="","",region_name)</f>
        <v>Курская область</v>
      </c>
      <c r="G88" s="260" t="s">
        <v>266</v>
      </c>
    </row>
    <row r="89" spans="3:21" ht="22.5">
      <c r="D89" s="232" t="s">
        <v>274</v>
      </c>
      <c r="E89" s="241" t="s">
        <v>267</v>
      </c>
      <c r="F89" s="258" t="s">
        <v>901</v>
      </c>
      <c r="G89" s="262" t="s">
        <v>268</v>
      </c>
    </row>
    <row r="90" spans="3:21" ht="56.25">
      <c r="D90" s="232" t="s">
        <v>275</v>
      </c>
      <c r="E90" s="242" t="s">
        <v>269</v>
      </c>
      <c r="F90" s="258" t="s">
        <v>1362</v>
      </c>
      <c r="G90" s="249" t="s">
        <v>329</v>
      </c>
    </row>
    <row r="91" spans="3:21" s="64" customFormat="1">
      <c r="D91" s="251"/>
      <c r="E91" s="219"/>
      <c r="F91" s="219"/>
      <c r="G91" s="219"/>
      <c r="U91" s="179"/>
    </row>
    <row r="92" spans="3:21" customFormat="1">
      <c r="C92" s="91">
        <v>35</v>
      </c>
      <c r="D92" s="392" t="s">
        <v>244</v>
      </c>
      <c r="E92" s="393"/>
      <c r="F92" s="393"/>
      <c r="G92" s="394"/>
      <c r="U92" s="183"/>
    </row>
    <row r="93" spans="3:21" ht="11.25" customHeight="1">
      <c r="D93" s="395" t="s">
        <v>233</v>
      </c>
      <c r="E93" s="395"/>
      <c r="F93" s="395"/>
      <c r="G93" s="396" t="s">
        <v>234</v>
      </c>
    </row>
    <row r="94" spans="3:21" ht="11.25" customHeight="1">
      <c r="D94" s="234" t="s">
        <v>25</v>
      </c>
      <c r="E94" s="137" t="s">
        <v>257</v>
      </c>
      <c r="F94" s="235" t="s">
        <v>223</v>
      </c>
      <c r="G94" s="397"/>
    </row>
    <row r="95" spans="3:21" ht="12" customHeight="1">
      <c r="D95" s="250" t="s">
        <v>26</v>
      </c>
      <c r="E95" s="236">
        <v>2</v>
      </c>
      <c r="F95" s="237">
        <v>3</v>
      </c>
      <c r="G95" s="238">
        <v>4</v>
      </c>
    </row>
    <row r="96" spans="3:21">
      <c r="D96" s="232">
        <v>1</v>
      </c>
      <c r="E96" s="239" t="s">
        <v>259</v>
      </c>
      <c r="F96" s="258" t="str">
        <f>IF(form_up_date="","",form_up_date)</f>
        <v>13.07.2023</v>
      </c>
      <c r="G96" s="260" t="s">
        <v>260</v>
      </c>
    </row>
    <row r="97" spans="3:21" ht="45">
      <c r="D97" s="232" t="s">
        <v>271</v>
      </c>
      <c r="E97" s="239" t="s">
        <v>261</v>
      </c>
      <c r="F97" s="258" t="s">
        <v>1356</v>
      </c>
      <c r="G97" s="225" t="s">
        <v>330</v>
      </c>
    </row>
    <row r="98" spans="3:21" ht="22.5">
      <c r="D98" s="232" t="s">
        <v>272</v>
      </c>
      <c r="E98" s="239" t="s">
        <v>262</v>
      </c>
      <c r="F98" s="258" t="s">
        <v>1340</v>
      </c>
      <c r="G98" s="260" t="s">
        <v>263</v>
      </c>
    </row>
    <row r="99" spans="3:21" ht="22.5">
      <c r="D99" s="232" t="s">
        <v>273</v>
      </c>
      <c r="E99" s="239" t="s">
        <v>264</v>
      </c>
      <c r="F99" s="259" t="s">
        <v>265</v>
      </c>
      <c r="G99" s="225"/>
    </row>
    <row r="100" spans="3:21">
      <c r="D100" s="132" t="str">
        <f>D99&amp;".1"</f>
        <v>4.1.1</v>
      </c>
      <c r="E100" s="240" t="s">
        <v>3</v>
      </c>
      <c r="F100" s="258" t="str">
        <f>IF(region_name="","",region_name)</f>
        <v>Курская область</v>
      </c>
      <c r="G100" s="260" t="s">
        <v>266</v>
      </c>
    </row>
    <row r="101" spans="3:21" ht="22.5">
      <c r="D101" s="232" t="s">
        <v>274</v>
      </c>
      <c r="E101" s="241" t="s">
        <v>267</v>
      </c>
      <c r="F101" s="258" t="s">
        <v>901</v>
      </c>
      <c r="G101" s="262" t="s">
        <v>268</v>
      </c>
    </row>
    <row r="102" spans="3:21" ht="56.25">
      <c r="D102" s="232" t="s">
        <v>275</v>
      </c>
      <c r="E102" s="242" t="s">
        <v>269</v>
      </c>
      <c r="F102" s="258" t="s">
        <v>1363</v>
      </c>
      <c r="G102" s="249" t="s">
        <v>329</v>
      </c>
    </row>
    <row r="103" spans="3:21" s="64" customFormat="1">
      <c r="D103" s="251"/>
      <c r="E103" s="219"/>
      <c r="F103" s="219"/>
      <c r="G103" s="219"/>
      <c r="U103" s="179"/>
    </row>
    <row r="104" spans="3:21" customFormat="1">
      <c r="C104" s="91">
        <v>37</v>
      </c>
      <c r="D104" s="392" t="s">
        <v>244</v>
      </c>
      <c r="E104" s="393"/>
      <c r="F104" s="393"/>
      <c r="G104" s="394"/>
      <c r="U104" s="183"/>
    </row>
    <row r="105" spans="3:21" ht="11.25" customHeight="1">
      <c r="D105" s="395" t="s">
        <v>233</v>
      </c>
      <c r="E105" s="395"/>
      <c r="F105" s="395"/>
      <c r="G105" s="396" t="s">
        <v>234</v>
      </c>
    </row>
    <row r="106" spans="3:21" ht="11.25" customHeight="1">
      <c r="D106" s="234" t="s">
        <v>25</v>
      </c>
      <c r="E106" s="137" t="s">
        <v>257</v>
      </c>
      <c r="F106" s="235" t="s">
        <v>223</v>
      </c>
      <c r="G106" s="397"/>
    </row>
    <row r="107" spans="3:21" ht="12" customHeight="1">
      <c r="D107" s="250" t="s">
        <v>26</v>
      </c>
      <c r="E107" s="236">
        <v>2</v>
      </c>
      <c r="F107" s="237">
        <v>3</v>
      </c>
      <c r="G107" s="238">
        <v>4</v>
      </c>
    </row>
    <row r="108" spans="3:21">
      <c r="D108" s="232">
        <v>1</v>
      </c>
      <c r="E108" s="239" t="s">
        <v>259</v>
      </c>
      <c r="F108" s="258" t="str">
        <f>IF(form_up_date="","",form_up_date)</f>
        <v>13.07.2023</v>
      </c>
      <c r="G108" s="260" t="s">
        <v>260</v>
      </c>
    </row>
    <row r="109" spans="3:21" ht="45">
      <c r="D109" s="232" t="s">
        <v>271</v>
      </c>
      <c r="E109" s="239" t="s">
        <v>261</v>
      </c>
      <c r="F109" s="258" t="s">
        <v>1344</v>
      </c>
      <c r="G109" s="225" t="s">
        <v>330</v>
      </c>
    </row>
    <row r="110" spans="3:21" ht="22.5">
      <c r="D110" s="232" t="s">
        <v>272</v>
      </c>
      <c r="E110" s="239" t="s">
        <v>262</v>
      </c>
      <c r="F110" s="258" t="s">
        <v>1340</v>
      </c>
      <c r="G110" s="260" t="s">
        <v>263</v>
      </c>
    </row>
    <row r="111" spans="3:21" ht="22.5">
      <c r="D111" s="232" t="s">
        <v>273</v>
      </c>
      <c r="E111" s="239" t="s">
        <v>264</v>
      </c>
      <c r="F111" s="259" t="s">
        <v>265</v>
      </c>
      <c r="G111" s="225"/>
    </row>
    <row r="112" spans="3:21">
      <c r="D112" s="132" t="str">
        <f>D111&amp;".1"</f>
        <v>4.1.1</v>
      </c>
      <c r="E112" s="240" t="s">
        <v>3</v>
      </c>
      <c r="F112" s="258" t="str">
        <f>IF(region_name="","",region_name)</f>
        <v>Курская область</v>
      </c>
      <c r="G112" s="260" t="s">
        <v>266</v>
      </c>
    </row>
    <row r="113" spans="3:21" ht="22.5">
      <c r="D113" s="232" t="s">
        <v>274</v>
      </c>
      <c r="E113" s="241" t="s">
        <v>267</v>
      </c>
      <c r="F113" s="258" t="s">
        <v>901</v>
      </c>
      <c r="G113" s="262" t="s">
        <v>268</v>
      </c>
    </row>
    <row r="114" spans="3:21" ht="56.25">
      <c r="D114" s="232" t="s">
        <v>275</v>
      </c>
      <c r="E114" s="242" t="s">
        <v>269</v>
      </c>
      <c r="F114" s="258" t="s">
        <v>1364</v>
      </c>
      <c r="G114" s="249" t="s">
        <v>329</v>
      </c>
    </row>
    <row r="115" spans="3:21" s="64" customFormat="1">
      <c r="D115" s="251"/>
      <c r="E115" s="219"/>
      <c r="F115" s="219"/>
      <c r="G115" s="219"/>
      <c r="U115" s="179"/>
    </row>
    <row r="116" spans="3:21" customFormat="1">
      <c r="C116" s="91">
        <v>38</v>
      </c>
      <c r="D116" s="392" t="s">
        <v>244</v>
      </c>
      <c r="E116" s="393"/>
      <c r="F116" s="393"/>
      <c r="G116" s="394"/>
      <c r="U116" s="183"/>
    </row>
    <row r="117" spans="3:21" ht="11.25" customHeight="1">
      <c r="D117" s="395" t="s">
        <v>233</v>
      </c>
      <c r="E117" s="395"/>
      <c r="F117" s="395"/>
      <c r="G117" s="396" t="s">
        <v>234</v>
      </c>
    </row>
    <row r="118" spans="3:21" ht="11.25" customHeight="1">
      <c r="D118" s="234" t="s">
        <v>25</v>
      </c>
      <c r="E118" s="137" t="s">
        <v>257</v>
      </c>
      <c r="F118" s="235" t="s">
        <v>223</v>
      </c>
      <c r="G118" s="397"/>
    </row>
    <row r="119" spans="3:21" ht="12" customHeight="1">
      <c r="D119" s="250" t="s">
        <v>26</v>
      </c>
      <c r="E119" s="236">
        <v>2</v>
      </c>
      <c r="F119" s="237">
        <v>3</v>
      </c>
      <c r="G119" s="238">
        <v>4</v>
      </c>
    </row>
    <row r="120" spans="3:21">
      <c r="D120" s="232">
        <v>1</v>
      </c>
      <c r="E120" s="239" t="s">
        <v>259</v>
      </c>
      <c r="F120" s="258" t="str">
        <f>IF(form_up_date="","",form_up_date)</f>
        <v>13.07.2023</v>
      </c>
      <c r="G120" s="260" t="s">
        <v>260</v>
      </c>
    </row>
    <row r="121" spans="3:21" ht="45">
      <c r="D121" s="232" t="s">
        <v>271</v>
      </c>
      <c r="E121" s="239" t="s">
        <v>261</v>
      </c>
      <c r="F121" s="258" t="s">
        <v>1345</v>
      </c>
      <c r="G121" s="225" t="s">
        <v>330</v>
      </c>
    </row>
    <row r="122" spans="3:21" ht="22.5">
      <c r="D122" s="232" t="s">
        <v>272</v>
      </c>
      <c r="E122" s="239" t="s">
        <v>262</v>
      </c>
      <c r="F122" s="258" t="s">
        <v>1340</v>
      </c>
      <c r="G122" s="260" t="s">
        <v>263</v>
      </c>
    </row>
    <row r="123" spans="3:21" ht="22.5">
      <c r="D123" s="232" t="s">
        <v>273</v>
      </c>
      <c r="E123" s="239" t="s">
        <v>264</v>
      </c>
      <c r="F123" s="259" t="s">
        <v>265</v>
      </c>
      <c r="G123" s="225"/>
    </row>
    <row r="124" spans="3:21">
      <c r="D124" s="132" t="str">
        <f>D123&amp;".1"</f>
        <v>4.1.1</v>
      </c>
      <c r="E124" s="240" t="s">
        <v>3</v>
      </c>
      <c r="F124" s="258" t="str">
        <f>IF(region_name="","",region_name)</f>
        <v>Курская область</v>
      </c>
      <c r="G124" s="260" t="s">
        <v>266</v>
      </c>
    </row>
    <row r="125" spans="3:21" ht="22.5">
      <c r="D125" s="232" t="s">
        <v>274</v>
      </c>
      <c r="E125" s="241" t="s">
        <v>267</v>
      </c>
      <c r="F125" s="258" t="s">
        <v>901</v>
      </c>
      <c r="G125" s="262" t="s">
        <v>268</v>
      </c>
    </row>
    <row r="126" spans="3:21" ht="56.25">
      <c r="D126" s="232" t="s">
        <v>275</v>
      </c>
      <c r="E126" s="242" t="s">
        <v>269</v>
      </c>
      <c r="F126" s="258" t="s">
        <v>1364</v>
      </c>
      <c r="G126" s="249" t="s">
        <v>329</v>
      </c>
    </row>
    <row r="127" spans="3:21">
      <c r="D127" s="243"/>
      <c r="E127" s="244"/>
      <c r="F127" s="245"/>
      <c r="G127" s="246"/>
    </row>
    <row r="128" spans="3:21">
      <c r="D128" s="247"/>
      <c r="E128" s="398" t="s">
        <v>270</v>
      </c>
      <c r="F128" s="398"/>
      <c r="G128" s="248"/>
    </row>
  </sheetData>
  <sheetProtection algorithmName="SHA-512" hashValue="lDILjFDxUsk3N9wBcyI933VWsFNQkEu7Kg1ts1VNYPcEKXrWjAwyhi1fyRkvclRgkDFnyQWuG328mm+U5dKFBw==" saltValue="wM7yMYtSG0Xie7acpVIQGw==" spinCount="100000" sheet="1" objects="1" scenarios="1" formatColumns="0" formatRows="0"/>
  <mergeCells count="33">
    <mergeCell ref="E128:F128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  <mergeCell ref="D44:G44"/>
    <mergeCell ref="D45:F45"/>
    <mergeCell ref="G45:G46"/>
    <mergeCell ref="D56:G56"/>
    <mergeCell ref="D57:F57"/>
    <mergeCell ref="G57:G58"/>
    <mergeCell ref="D68:G68"/>
    <mergeCell ref="D69:F69"/>
    <mergeCell ref="G69:G70"/>
    <mergeCell ref="D80:G80"/>
    <mergeCell ref="D81:F81"/>
    <mergeCell ref="G81:G82"/>
    <mergeCell ref="D92:G92"/>
    <mergeCell ref="D93:F93"/>
    <mergeCell ref="G93:G94"/>
    <mergeCell ref="D104:G104"/>
    <mergeCell ref="D105:F105"/>
    <mergeCell ref="G105:G106"/>
    <mergeCell ref="D116:G116"/>
    <mergeCell ref="D117:F117"/>
    <mergeCell ref="G117:G11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27:G128" xr:uid="{00000000-0002-0000-06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1">
    <pageSetUpPr fitToPage="1"/>
  </sheetPr>
  <dimension ref="A1:AA18"/>
  <sheetViews>
    <sheetView showGridLines="0" topLeftCell="K4" zoomScaleNormal="100" workbookViewId="0">
      <selection activeCell="M23" sqref="M23"/>
    </sheetView>
  </sheetViews>
  <sheetFormatPr defaultColWidth="10.5703125" defaultRowHeight="15"/>
  <cols>
    <col min="1" max="1" width="9.140625" style="27" hidden="1" customWidth="1"/>
    <col min="2" max="2" width="9.140625" style="15" hidden="1" customWidth="1"/>
    <col min="3" max="3" width="4.7109375" style="32" customWidth="1"/>
    <col min="4" max="4" width="6.28515625" style="15" customWidth="1"/>
    <col min="5" max="5" width="36.7109375" style="15" customWidth="1"/>
    <col min="6" max="6" width="9.5703125" style="15" customWidth="1"/>
    <col min="7" max="16" width="40.7109375" style="15" customWidth="1"/>
    <col min="17" max="17" width="93.42578125" style="134" customWidth="1"/>
    <col min="18" max="26" width="10.5703125" style="15"/>
    <col min="27" max="27" width="10.5703125" style="176"/>
    <col min="28" max="16384" width="10.5703125" style="15"/>
  </cols>
  <sheetData>
    <row r="1" spans="1:27" s="134" customFormat="1" ht="15" hidden="1" customHeight="1">
      <c r="C1" s="167"/>
      <c r="G1" s="134">
        <v>4</v>
      </c>
      <c r="H1" s="134">
        <v>5</v>
      </c>
      <c r="I1" s="134">
        <v>6</v>
      </c>
      <c r="J1" s="134">
        <v>7</v>
      </c>
      <c r="K1" s="134">
        <v>8</v>
      </c>
      <c r="L1" s="134">
        <v>9</v>
      </c>
      <c r="M1" s="134">
        <v>10</v>
      </c>
      <c r="N1" s="134">
        <v>11</v>
      </c>
      <c r="O1" s="134">
        <v>12</v>
      </c>
      <c r="P1" s="134">
        <v>13</v>
      </c>
      <c r="AA1" s="177"/>
    </row>
    <row r="2" spans="1:27" ht="67.5" hidden="1">
      <c r="D2" s="232"/>
      <c r="E2" s="257"/>
      <c r="F2" s="132" t="s">
        <v>74</v>
      </c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25" t="s">
        <v>341</v>
      </c>
    </row>
    <row r="3" spans="1:27" s="134" customFormat="1" ht="15" hidden="1" customHeight="1">
      <c r="C3" s="167"/>
      <c r="AA3" s="177"/>
    </row>
    <row r="4" spans="1:27" ht="11.25" customHeight="1"/>
    <row r="5" spans="1:27" ht="36.75" customHeight="1">
      <c r="D5" s="399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5" s="399"/>
      <c r="F5" s="399"/>
      <c r="G5" s="399"/>
      <c r="H5" s="314"/>
      <c r="I5" s="314"/>
      <c r="J5" s="314"/>
      <c r="K5" s="314"/>
      <c r="L5" s="314"/>
      <c r="M5" s="314"/>
      <c r="N5" s="314"/>
      <c r="O5" s="314"/>
      <c r="P5" s="314"/>
    </row>
    <row r="6" spans="1:27" ht="15" customHeight="1">
      <c r="D6" s="400" t="str">
        <f>IF(org=0,"Не определено",org)</f>
        <v>МУП ЖКХ "Родник"</v>
      </c>
      <c r="E6" s="400"/>
      <c r="F6" s="400"/>
      <c r="G6" s="400"/>
      <c r="H6" s="314"/>
      <c r="I6" s="314"/>
      <c r="J6" s="314"/>
      <c r="K6" s="314"/>
      <c r="L6" s="314"/>
      <c r="M6" s="314"/>
      <c r="N6" s="314"/>
      <c r="O6" s="314"/>
      <c r="P6" s="314"/>
    </row>
    <row r="7" spans="1:27" ht="11.25" customHeight="1">
      <c r="G7" s="134">
        <v>22</v>
      </c>
      <c r="H7" s="134">
        <v>24</v>
      </c>
      <c r="I7" s="134">
        <v>26</v>
      </c>
      <c r="J7" s="134">
        <v>28</v>
      </c>
      <c r="K7" s="134">
        <v>30</v>
      </c>
      <c r="L7" s="134">
        <v>32</v>
      </c>
      <c r="M7" s="134">
        <v>33</v>
      </c>
      <c r="N7" s="134">
        <v>35</v>
      </c>
      <c r="O7" s="134">
        <v>37</v>
      </c>
      <c r="P7" s="134">
        <v>38</v>
      </c>
    </row>
    <row r="8" spans="1:27" ht="123.75">
      <c r="D8" s="345" t="s">
        <v>25</v>
      </c>
      <c r="E8" s="402" t="s">
        <v>257</v>
      </c>
      <c r="F8" s="402" t="s">
        <v>159</v>
      </c>
      <c r="G8" s="227" t="s">
        <v>1346</v>
      </c>
      <c r="H8" s="227" t="s">
        <v>1347</v>
      </c>
      <c r="I8" s="227" t="s">
        <v>1348</v>
      </c>
      <c r="J8" s="227" t="s">
        <v>1349</v>
      </c>
      <c r="K8" s="227" t="s">
        <v>1350</v>
      </c>
      <c r="L8" s="227" t="s">
        <v>1351</v>
      </c>
      <c r="M8" s="227" t="s">
        <v>1352</v>
      </c>
      <c r="N8" s="227" t="s">
        <v>1353</v>
      </c>
      <c r="O8" s="227" t="s">
        <v>1354</v>
      </c>
      <c r="P8" s="227" t="s">
        <v>1355</v>
      </c>
      <c r="Q8" s="401" t="s">
        <v>234</v>
      </c>
    </row>
    <row r="9" spans="1:27" ht="21" customHeight="1">
      <c r="D9" s="345"/>
      <c r="E9" s="402"/>
      <c r="F9" s="402"/>
      <c r="G9" s="228" t="s">
        <v>223</v>
      </c>
      <c r="H9" s="228" t="s">
        <v>223</v>
      </c>
      <c r="I9" s="228" t="s">
        <v>223</v>
      </c>
      <c r="J9" s="228" t="s">
        <v>223</v>
      </c>
      <c r="K9" s="228" t="s">
        <v>223</v>
      </c>
      <c r="L9" s="228" t="s">
        <v>223</v>
      </c>
      <c r="M9" s="228" t="s">
        <v>223</v>
      </c>
      <c r="N9" s="228" t="s">
        <v>223</v>
      </c>
      <c r="O9" s="228" t="s">
        <v>223</v>
      </c>
      <c r="P9" s="228" t="s">
        <v>223</v>
      </c>
      <c r="Q9" s="395"/>
    </row>
    <row r="10" spans="1:27" ht="11.25" hidden="1" customHeight="1">
      <c r="D10" s="62" t="s">
        <v>26</v>
      </c>
      <c r="E10" s="62" t="s">
        <v>0</v>
      </c>
      <c r="F10" s="62" t="s">
        <v>1</v>
      </c>
      <c r="G10" s="168" t="str">
        <f t="shared" ref="G10:P10" si="0">G1&amp;".1"</f>
        <v>4.1</v>
      </c>
      <c r="H10" s="168" t="str">
        <f t="shared" si="0"/>
        <v>5.1</v>
      </c>
      <c r="I10" s="168" t="str">
        <f t="shared" si="0"/>
        <v>6.1</v>
      </c>
      <c r="J10" s="168" t="str">
        <f t="shared" si="0"/>
        <v>7.1</v>
      </c>
      <c r="K10" s="168" t="str">
        <f t="shared" si="0"/>
        <v>8.1</v>
      </c>
      <c r="L10" s="168" t="str">
        <f t="shared" si="0"/>
        <v>9.1</v>
      </c>
      <c r="M10" s="168" t="str">
        <f t="shared" si="0"/>
        <v>10.1</v>
      </c>
      <c r="N10" s="168" t="str">
        <f t="shared" si="0"/>
        <v>11.1</v>
      </c>
      <c r="O10" s="168" t="str">
        <f t="shared" si="0"/>
        <v>12.1</v>
      </c>
      <c r="P10" s="168" t="str">
        <f t="shared" si="0"/>
        <v>13.1</v>
      </c>
      <c r="Q10" s="225"/>
    </row>
    <row r="11" spans="1:27" ht="22.5">
      <c r="A11" s="15"/>
      <c r="C11" s="34"/>
      <c r="D11" s="132">
        <v>1</v>
      </c>
      <c r="E11" s="165" t="s">
        <v>160</v>
      </c>
      <c r="F11" s="132" t="s">
        <v>255</v>
      </c>
      <c r="G11" s="229">
        <v>0</v>
      </c>
      <c r="H11" s="229">
        <v>0</v>
      </c>
      <c r="I11" s="229">
        <v>0</v>
      </c>
      <c r="J11" s="229">
        <v>0</v>
      </c>
      <c r="K11" s="229">
        <v>0</v>
      </c>
      <c r="L11" s="229">
        <v>0</v>
      </c>
      <c r="M11" s="229">
        <v>0</v>
      </c>
      <c r="N11" s="229">
        <v>0</v>
      </c>
      <c r="O11" s="229">
        <v>0</v>
      </c>
      <c r="P11" s="229">
        <v>0</v>
      </c>
      <c r="Q11" s="225" t="s">
        <v>338</v>
      </c>
    </row>
    <row r="12" spans="1:27" ht="22.5">
      <c r="A12" s="15"/>
      <c r="C12" s="34"/>
      <c r="D12" s="132">
        <v>2</v>
      </c>
      <c r="E12" s="166" t="s">
        <v>161</v>
      </c>
      <c r="F12" s="132" t="s">
        <v>255</v>
      </c>
      <c r="G12" s="229">
        <v>0</v>
      </c>
      <c r="H12" s="229">
        <v>0</v>
      </c>
      <c r="I12" s="229">
        <v>0</v>
      </c>
      <c r="J12" s="229">
        <v>0</v>
      </c>
      <c r="K12" s="229">
        <v>0</v>
      </c>
      <c r="L12" s="229">
        <v>0</v>
      </c>
      <c r="M12" s="229">
        <v>0</v>
      </c>
      <c r="N12" s="229">
        <v>0</v>
      </c>
      <c r="O12" s="229">
        <v>0</v>
      </c>
      <c r="P12" s="229">
        <v>0</v>
      </c>
      <c r="Q12" s="225" t="s">
        <v>339</v>
      </c>
    </row>
    <row r="13" spans="1:27" ht="22.5">
      <c r="A13" s="15"/>
      <c r="C13" s="34"/>
      <c r="D13" s="132">
        <v>3</v>
      </c>
      <c r="E13" s="166" t="s">
        <v>171</v>
      </c>
      <c r="F13" s="132" t="s">
        <v>255</v>
      </c>
      <c r="G13" s="229">
        <v>0</v>
      </c>
      <c r="H13" s="229">
        <v>0</v>
      </c>
      <c r="I13" s="229">
        <v>0</v>
      </c>
      <c r="J13" s="229">
        <v>0</v>
      </c>
      <c r="K13" s="229">
        <v>0</v>
      </c>
      <c r="L13" s="229">
        <v>0</v>
      </c>
      <c r="M13" s="229">
        <v>0</v>
      </c>
      <c r="N13" s="229">
        <v>0</v>
      </c>
      <c r="O13" s="229">
        <v>0</v>
      </c>
      <c r="P13" s="229">
        <v>0</v>
      </c>
      <c r="Q13" s="225" t="s">
        <v>340</v>
      </c>
    </row>
    <row r="14" spans="1:27" ht="45">
      <c r="A14" s="15"/>
      <c r="C14" s="34"/>
      <c r="D14" s="132">
        <v>4</v>
      </c>
      <c r="E14" s="166" t="s">
        <v>254</v>
      </c>
      <c r="F14" s="132" t="s">
        <v>265</v>
      </c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25" t="s">
        <v>343</v>
      </c>
    </row>
    <row r="15" spans="1:27" ht="67.5">
      <c r="A15" s="15"/>
      <c r="C15" s="34"/>
      <c r="D15" s="132">
        <v>5</v>
      </c>
      <c r="E15" s="166" t="s">
        <v>337</v>
      </c>
      <c r="F15" s="132" t="s">
        <v>74</v>
      </c>
      <c r="G15" s="230">
        <f t="shared" ref="G15:P15" si="1">SUM(G16:G18)</f>
        <v>9</v>
      </c>
      <c r="H15" s="230">
        <f t="shared" si="1"/>
        <v>12</v>
      </c>
      <c r="I15" s="230">
        <f t="shared" si="1"/>
        <v>10</v>
      </c>
      <c r="J15" s="230">
        <f t="shared" si="1"/>
        <v>83</v>
      </c>
      <c r="K15" s="230">
        <f t="shared" si="1"/>
        <v>13</v>
      </c>
      <c r="L15" s="230">
        <f t="shared" si="1"/>
        <v>5</v>
      </c>
      <c r="M15" s="230">
        <f t="shared" si="1"/>
        <v>5</v>
      </c>
      <c r="N15" s="230">
        <f t="shared" si="1"/>
        <v>11</v>
      </c>
      <c r="O15" s="230">
        <f t="shared" si="1"/>
        <v>13</v>
      </c>
      <c r="P15" s="230">
        <f t="shared" si="1"/>
        <v>12</v>
      </c>
      <c r="Q15" s="225" t="s">
        <v>342</v>
      </c>
    </row>
    <row r="16" spans="1:27" ht="15" hidden="1" customHeight="1">
      <c r="D16" s="15" t="s">
        <v>256</v>
      </c>
      <c r="E16" s="164"/>
    </row>
    <row r="17" spans="1:27" ht="67.5">
      <c r="C17" s="34"/>
      <c r="D17" s="232" t="s">
        <v>283</v>
      </c>
      <c r="E17" s="256" t="s">
        <v>337</v>
      </c>
      <c r="F17" s="132" t="s">
        <v>74</v>
      </c>
      <c r="G17" s="233">
        <v>9</v>
      </c>
      <c r="H17" s="233">
        <v>12</v>
      </c>
      <c r="I17" s="233">
        <v>10</v>
      </c>
      <c r="J17" s="233">
        <v>83</v>
      </c>
      <c r="K17" s="233">
        <v>13</v>
      </c>
      <c r="L17" s="233">
        <v>5</v>
      </c>
      <c r="M17" s="233">
        <v>5</v>
      </c>
      <c r="N17" s="233">
        <v>11</v>
      </c>
      <c r="O17" s="233">
        <v>13</v>
      </c>
      <c r="P17" s="233">
        <v>12</v>
      </c>
      <c r="Q17" s="225" t="s">
        <v>341</v>
      </c>
    </row>
    <row r="18" spans="1:27" ht="11.25">
      <c r="A18" s="15"/>
      <c r="C18" s="15"/>
      <c r="D18" s="204"/>
      <c r="E18" s="136" t="s">
        <v>344</v>
      </c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31"/>
      <c r="AA18" s="15"/>
    </row>
  </sheetData>
  <sheetProtection algorithmName="SHA-512" hashValue="Vbya/LxL0Wr05Ha2rnQTs+p53cg2Wu7TsODBP+1S8KMGqr2aCzw6xr9MhdCeNqLsxNueggAxszmZ4uJObaj67Q==" saltValue="ya6Wx45ff4Z543kQF39vlQ==" spinCount="100000" sheet="1" objects="1" scenarios="1" formatColumns="0" formatRows="0"/>
  <mergeCells count="6">
    <mergeCell ref="Q8:Q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E17 E2 G14:P14" xr:uid="{00000000-0002-0000-0700-000000000000}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 xr:uid="{00000000-0002-0000-0700-000001000000}"/>
    <dataValidation type="whole" allowBlank="1" showErrorMessage="1" errorTitle="Ошибка" error="Допускается ввод только неотрицательных целых чисел!" sqref="G11:P13" xr:uid="{00000000-0002-0000-0700-000002000000}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17:P17 G2:P2" xr:uid="{00000000-0002-0000-0700-000003000000}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7" customWidth="1"/>
    <col min="4" max="4" width="6.28515625" style="7" customWidth="1"/>
    <col min="5" max="5" width="73.7109375" style="7" customWidth="1"/>
    <col min="6" max="20" width="9.140625" style="7"/>
    <col min="21" max="21" width="9.140625" style="181"/>
    <col min="22" max="16384" width="9.140625" style="7"/>
  </cols>
  <sheetData>
    <row r="1" spans="3:9" hidden="1"/>
    <row r="2" spans="3:9" hidden="1"/>
    <row r="3" spans="3:9" hidden="1"/>
    <row r="4" spans="3:9" hidden="1"/>
    <row r="5" spans="3:9" hidden="1"/>
    <row r="6" spans="3:9" ht="10.5" customHeight="1"/>
    <row r="7" spans="3:9" ht="20.100000000000001" customHeight="1">
      <c r="D7" s="403" t="s">
        <v>162</v>
      </c>
      <c r="E7" s="403"/>
    </row>
    <row r="8" spans="3:9" ht="15" customHeight="1">
      <c r="D8" s="404" t="str">
        <f>IF(org=0,"Не определено",org)</f>
        <v>МУП ЖКХ "Родник"</v>
      </c>
      <c r="E8" s="404"/>
    </row>
    <row r="9" spans="3:9" ht="6.95" customHeight="1"/>
    <row r="10" spans="3:9" ht="22.5" customHeight="1">
      <c r="D10" s="44" t="s">
        <v>25</v>
      </c>
      <c r="E10" s="43" t="s">
        <v>121</v>
      </c>
    </row>
    <row r="11" spans="3:9" ht="11.25" customHeight="1">
      <c r="D11" s="62" t="s">
        <v>26</v>
      </c>
      <c r="E11" s="62" t="s">
        <v>0</v>
      </c>
    </row>
    <row r="12" spans="3:9" ht="15" hidden="1" customHeight="1">
      <c r="D12" s="65">
        <v>0</v>
      </c>
      <c r="E12" s="45"/>
    </row>
    <row r="13" spans="3:9" ht="14.1" customHeight="1">
      <c r="C13" s="66"/>
      <c r="D13" s="65">
        <v>1</v>
      </c>
      <c r="E13" s="46"/>
    </row>
    <row r="14" spans="3:9" ht="15" customHeight="1">
      <c r="D14" s="69"/>
      <c r="E14" s="70" t="s">
        <v>172</v>
      </c>
    </row>
    <row r="15" spans="3:9" ht="11.25" customHeight="1"/>
    <row r="16" spans="3:9">
      <c r="D16" s="121"/>
      <c r="E16" s="67"/>
      <c r="F16" s="67"/>
      <c r="G16" s="68"/>
      <c r="H16" s="68"/>
      <c r="I16" s="68"/>
    </row>
  </sheetData>
  <sheetProtection algorithmName="SHA-512" hashValue="B12GXQVhfc0h9y/iXM2pMjRQ5UKbSDeGyUMTphIs0f0gRAnk5o2ehsrOW2/M8DyEmN6vvW5WkeX7l73yDlzxXQ==" saltValue="CuFgJhkSNGj546qzN/9Df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8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8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8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8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8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91" hidden="1" customWidth="1"/>
    <col min="2" max="2" width="9.140625" style="192" hidden="1" customWidth="1"/>
    <col min="3" max="3" width="3.7109375" style="193" customWidth="1"/>
    <col min="4" max="4" width="7" style="192" bestFit="1" customWidth="1"/>
    <col min="5" max="5" width="11.28515625" style="192" customWidth="1"/>
    <col min="6" max="6" width="41" style="192" customWidth="1"/>
    <col min="7" max="7" width="18" style="192" customWidth="1"/>
    <col min="8" max="8" width="13.140625" style="192" customWidth="1"/>
    <col min="9" max="9" width="11.42578125" style="192" customWidth="1"/>
    <col min="10" max="10" width="42.140625" style="192" customWidth="1"/>
    <col min="11" max="11" width="115.7109375" style="192" customWidth="1"/>
    <col min="12" max="12" width="3.7109375" style="192" customWidth="1"/>
    <col min="13" max="16384" width="9.140625" style="192"/>
  </cols>
  <sheetData>
    <row r="1" spans="1:14" hidden="1"/>
    <row r="2" spans="1:14" hidden="1"/>
    <row r="3" spans="1:14" hidden="1"/>
    <row r="4" spans="1:14" ht="3" customHeight="1"/>
    <row r="5" spans="1:14" s="15" customFormat="1" ht="22.5">
      <c r="A5" s="27"/>
      <c r="C5" s="34"/>
      <c r="D5" s="408" t="s">
        <v>232</v>
      </c>
      <c r="E5" s="408"/>
      <c r="F5" s="408"/>
      <c r="G5" s="408"/>
      <c r="H5" s="408"/>
      <c r="I5" s="408"/>
      <c r="J5" s="408"/>
      <c r="K5" s="194"/>
    </row>
    <row r="6" spans="1:14" ht="3" hidden="1" customHeight="1">
      <c r="D6" s="209"/>
      <c r="E6" s="209"/>
      <c r="G6" s="209"/>
      <c r="H6" s="209"/>
      <c r="I6" s="209"/>
      <c r="J6" s="209"/>
      <c r="K6" s="209"/>
    </row>
    <row r="7" spans="1:14" s="191" customFormat="1" ht="3" customHeight="1">
      <c r="B7" s="192"/>
      <c r="C7" s="193"/>
      <c r="D7" s="210"/>
      <c r="E7" s="210"/>
      <c r="G7" s="210"/>
      <c r="H7" s="210"/>
      <c r="I7" s="210"/>
      <c r="J7" s="210"/>
      <c r="K7" s="210"/>
      <c r="L7" s="211"/>
    </row>
    <row r="8" spans="1:14">
      <c r="D8" s="409" t="s">
        <v>233</v>
      </c>
      <c r="E8" s="409"/>
      <c r="F8" s="409"/>
      <c r="G8" s="409"/>
      <c r="H8" s="409"/>
      <c r="I8" s="409"/>
      <c r="J8" s="409"/>
      <c r="K8" s="409" t="s">
        <v>234</v>
      </c>
    </row>
    <row r="9" spans="1:14">
      <c r="D9" s="409" t="s">
        <v>25</v>
      </c>
      <c r="E9" s="409" t="s">
        <v>235</v>
      </c>
      <c r="F9" s="409"/>
      <c r="G9" s="409" t="s">
        <v>236</v>
      </c>
      <c r="H9" s="409"/>
      <c r="I9" s="409"/>
      <c r="J9" s="409"/>
      <c r="K9" s="409"/>
    </row>
    <row r="10" spans="1:14" ht="22.5">
      <c r="D10" s="409"/>
      <c r="E10" s="189" t="s">
        <v>237</v>
      </c>
      <c r="F10" s="189" t="s">
        <v>148</v>
      </c>
      <c r="G10" s="189" t="s">
        <v>148</v>
      </c>
      <c r="H10" s="189" t="s">
        <v>237</v>
      </c>
      <c r="I10" s="189" t="s">
        <v>238</v>
      </c>
      <c r="J10" s="189" t="s">
        <v>239</v>
      </c>
      <c r="K10" s="409"/>
    </row>
    <row r="11" spans="1:14" ht="12" customHeight="1">
      <c r="D11" s="62" t="s">
        <v>26</v>
      </c>
      <c r="E11" s="62" t="s">
        <v>0</v>
      </c>
      <c r="F11" s="62" t="s">
        <v>1</v>
      </c>
      <c r="G11" s="62" t="s">
        <v>2</v>
      </c>
      <c r="H11" s="62" t="s">
        <v>12</v>
      </c>
      <c r="I11" s="62" t="s">
        <v>13</v>
      </c>
      <c r="J11" s="62" t="s">
        <v>31</v>
      </c>
      <c r="K11" s="62" t="s">
        <v>32</v>
      </c>
    </row>
    <row r="12" spans="1:14" s="119" customFormat="1" ht="58.5" customHeight="1">
      <c r="A12" s="195" t="s">
        <v>1</v>
      </c>
      <c r="B12" s="119" t="s">
        <v>144</v>
      </c>
      <c r="C12" s="196"/>
      <c r="D12" s="197" t="s">
        <v>26</v>
      </c>
      <c r="E12" s="198"/>
      <c r="F12" s="199"/>
      <c r="G12" s="199"/>
      <c r="H12" s="199"/>
      <c r="I12" s="200"/>
      <c r="J12" s="201"/>
      <c r="K12" s="405" t="s">
        <v>240</v>
      </c>
      <c r="M12" s="202" t="str">
        <f>IF(ISERROR(INDEX(kind_of_nameforms,MATCH(E12,kind_of_forms,0),1)),"",INDEX(kind_of_nameforms,MATCH(E12,kind_of_forms,0),1))</f>
        <v/>
      </c>
      <c r="N12" s="203"/>
    </row>
    <row r="13" spans="1:14" ht="15" customHeight="1">
      <c r="A13" s="192"/>
      <c r="C13" s="192"/>
      <c r="D13" s="204"/>
      <c r="E13" s="205" t="s">
        <v>172</v>
      </c>
      <c r="F13" s="206"/>
      <c r="G13" s="206"/>
      <c r="H13" s="206"/>
      <c r="I13" s="206"/>
      <c r="J13" s="207"/>
      <c r="K13" s="406"/>
    </row>
    <row r="14" spans="1:14" ht="3" customHeight="1">
      <c r="A14" s="192"/>
      <c r="C14" s="192"/>
    </row>
    <row r="15" spans="1:14" ht="27.75" customHeight="1">
      <c r="E15" s="407" t="s">
        <v>241</v>
      </c>
      <c r="F15" s="407"/>
      <c r="G15" s="407"/>
      <c r="H15" s="407"/>
      <c r="I15" s="407"/>
      <c r="J15" s="407"/>
    </row>
  </sheetData>
  <sheetProtection algorithmName="SHA-512" hashValue="1VBO3xJjMzvLestUUex4vyLhB6WvheiGfvR3RS6ZLOPmrEKGFf/I9s2oSU++KrJkQWJSTaoOethcBa0LEVAV0A==" saltValue="C9cxVcL9mCZTn3jUPJ30nw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9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9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9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9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3" customWidth="1"/>
    <col min="4" max="4" width="6.28515625" style="7" customWidth="1"/>
    <col min="5" max="5" width="94.85546875" style="7" customWidth="1"/>
    <col min="6" max="11" width="9.140625" style="7"/>
    <col min="12" max="12" width="9.140625" style="181"/>
    <col min="13" max="16384" width="9.140625" style="7"/>
  </cols>
  <sheetData>
    <row r="1" spans="4:5" hidden="1"/>
    <row r="2" spans="4:5" hidden="1"/>
    <row r="3" spans="4:5" hidden="1"/>
    <row r="4" spans="4:5" hidden="1"/>
    <row r="5" spans="4:5" hidden="1"/>
    <row r="6" spans="4:5" ht="10.5" customHeight="1"/>
    <row r="7" spans="4:5" ht="20.100000000000001" customHeight="1">
      <c r="D7" s="410" t="s">
        <v>6</v>
      </c>
      <c r="E7" s="410"/>
    </row>
    <row r="8" spans="4:5" ht="15" customHeight="1">
      <c r="D8" s="404" t="str">
        <f>IF(org=0,"Не определено",org)</f>
        <v>МУП ЖКХ "Родник"</v>
      </c>
      <c r="E8" s="404"/>
    </row>
    <row r="9" spans="4:5" ht="6.95" customHeight="1"/>
    <row r="10" spans="4:5" ht="22.5" customHeight="1">
      <c r="D10" s="44" t="s">
        <v>25</v>
      </c>
      <c r="E10" s="43" t="s">
        <v>29</v>
      </c>
    </row>
    <row r="11" spans="4:5" ht="11.25" customHeight="1">
      <c r="D11" s="62" t="s">
        <v>26</v>
      </c>
      <c r="E11" s="62" t="s">
        <v>0</v>
      </c>
    </row>
    <row r="12" spans="4:5" ht="15" hidden="1" customHeight="1">
      <c r="D12" s="65">
        <v>0</v>
      </c>
      <c r="E12" s="45"/>
    </row>
    <row r="13" spans="4:5" ht="15" customHeight="1">
      <c r="D13" s="69"/>
      <c r="E13" s="70" t="s">
        <v>30</v>
      </c>
    </row>
  </sheetData>
  <sheetProtection algorithmName="SHA-512" hashValue="uyUzIs39ESUSQCH2Px8IqliM85Kwc4NguATbahg5TiOJhWQ1PY95EPTS7jW6C34lG29b0JCoSFkf65R1SV63Ew==" saltValue="Og5oc9sOUYpBBJUbWCeaCQ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A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Check"/>
  <dimension ref="B1:E4"/>
  <sheetViews>
    <sheetView showGridLines="0" zoomScaleNormal="100" workbookViewId="0"/>
  </sheetViews>
  <sheetFormatPr defaultRowHeight="11.25"/>
  <cols>
    <col min="1" max="1" width="3.7109375" style="7" customWidth="1"/>
    <col min="2" max="3" width="29.7109375" style="7" customWidth="1"/>
    <col min="4" max="4" width="80.7109375" style="7" customWidth="1"/>
    <col min="5" max="5" width="17.7109375" style="7" customWidth="1"/>
    <col min="6" max="16384" width="9.140625" style="7"/>
  </cols>
  <sheetData>
    <row r="1" spans="2:5" ht="10.5" customHeight="1"/>
    <row r="2" spans="2:5" ht="20.100000000000001" customHeight="1">
      <c r="B2" s="411" t="s">
        <v>7</v>
      </c>
      <c r="C2" s="411"/>
      <c r="D2" s="411"/>
      <c r="E2" s="411"/>
    </row>
    <row r="3" spans="2:5" ht="6.95" customHeight="1"/>
    <row r="4" spans="2:5" ht="21.75" customHeight="1">
      <c r="B4" s="144" t="s">
        <v>118</v>
      </c>
      <c r="C4" s="144" t="s">
        <v>119</v>
      </c>
      <c r="D4" s="144" t="s">
        <v>24</v>
      </c>
      <c r="E4" s="143" t="s">
        <v>16</v>
      </c>
    </row>
  </sheetData>
  <sheetProtection algorithmName="SHA-512" hashValue="A4cYL7mpUvb/RY7HB44Id3vb8603CZs7etRP6VaUMgcOEJ0pdtlMH7exLgbBtmtYkbTw1fd+e2Q+9wiVlGLAlw==" saltValue="Dxzpw/c+cJUnwbY1h8Ds1w==" spinCount="100000" sheet="1" objects="1" scenarios="1" formatColumns="0" formatRows="0" autoFilter="0"/>
  <autoFilter ref="B4:E4" xr:uid="{00000000-0001-0000-0B00-000000000000}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llSheetsInThisWorkbook">
    <tabColor indexed="47"/>
  </sheetPr>
  <dimension ref="A1:B39"/>
  <sheetViews>
    <sheetView showGridLines="0" zoomScaleNormal="100" workbookViewId="0"/>
  </sheetViews>
  <sheetFormatPr defaultRowHeight="11.25"/>
  <cols>
    <col min="1" max="1" width="36.28515625" customWidth="1"/>
    <col min="2" max="2" width="21.140625" customWidth="1"/>
    <col min="3" max="16384" width="9.140625" style="48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244</v>
      </c>
      <c r="B7" t="s">
        <v>81</v>
      </c>
    </row>
    <row r="8" spans="1:2">
      <c r="A8" t="s">
        <v>345</v>
      </c>
      <c r="B8" t="s">
        <v>79</v>
      </c>
    </row>
    <row r="9" spans="1:2">
      <c r="A9" t="s">
        <v>124</v>
      </c>
      <c r="B9" t="s">
        <v>80</v>
      </c>
    </row>
    <row r="10" spans="1:2">
      <c r="A10" t="s">
        <v>280</v>
      </c>
      <c r="B10" t="s">
        <v>89</v>
      </c>
    </row>
    <row r="11" spans="1:2">
      <c r="A11" t="s">
        <v>6</v>
      </c>
      <c r="B11" t="s">
        <v>90</v>
      </c>
    </row>
    <row r="12" spans="1:2">
      <c r="A12" t="s">
        <v>76</v>
      </c>
      <c r="B12" t="s">
        <v>91</v>
      </c>
    </row>
    <row r="13" spans="1:2">
      <c r="B13" t="s">
        <v>125</v>
      </c>
    </row>
    <row r="14" spans="1:2">
      <c r="B14" t="s">
        <v>281</v>
      </c>
    </row>
    <row r="15" spans="1:2">
      <c r="B15" t="s">
        <v>163</v>
      </c>
    </row>
    <row r="16" spans="1:2">
      <c r="B16" t="s">
        <v>164</v>
      </c>
    </row>
    <row r="17" spans="2:2">
      <c r="B17" t="s">
        <v>137</v>
      </c>
    </row>
    <row r="18" spans="2:2">
      <c r="B18" t="s">
        <v>97</v>
      </c>
    </row>
    <row r="19" spans="2:2">
      <c r="B19" t="s">
        <v>106</v>
      </c>
    </row>
    <row r="20" spans="2:2">
      <c r="B20" t="s">
        <v>111</v>
      </c>
    </row>
    <row r="21" spans="2:2">
      <c r="B21" t="s">
        <v>112</v>
      </c>
    </row>
    <row r="22" spans="2:2">
      <c r="B22" t="s">
        <v>107</v>
      </c>
    </row>
    <row r="23" spans="2:2">
      <c r="B23" t="s">
        <v>126</v>
      </c>
    </row>
    <row r="24" spans="2:2">
      <c r="B24" t="s">
        <v>83</v>
      </c>
    </row>
    <row r="25" spans="2:2">
      <c r="B25" t="s">
        <v>84</v>
      </c>
    </row>
    <row r="26" spans="2:2">
      <c r="B26" t="s">
        <v>85</v>
      </c>
    </row>
    <row r="27" spans="2:2">
      <c r="B27" t="s">
        <v>86</v>
      </c>
    </row>
    <row r="28" spans="2:2">
      <c r="B28" t="s">
        <v>88</v>
      </c>
    </row>
    <row r="29" spans="2:2">
      <c r="B29" t="s">
        <v>92</v>
      </c>
    </row>
    <row r="30" spans="2:2">
      <c r="B30" t="s">
        <v>93</v>
      </c>
    </row>
    <row r="31" spans="2:2">
      <c r="B31" t="s">
        <v>94</v>
      </c>
    </row>
    <row r="32" spans="2:2">
      <c r="B32" t="s">
        <v>95</v>
      </c>
    </row>
    <row r="33" spans="2:2">
      <c r="B33" t="s">
        <v>282</v>
      </c>
    </row>
    <row r="34" spans="2:2">
      <c r="B34" t="s">
        <v>96</v>
      </c>
    </row>
    <row r="35" spans="2:2">
      <c r="B35" t="s">
        <v>204</v>
      </c>
    </row>
    <row r="36" spans="2:2">
      <c r="B36" t="s">
        <v>98</v>
      </c>
    </row>
    <row r="37" spans="2:2">
      <c r="B37" t="s">
        <v>165</v>
      </c>
    </row>
    <row r="38" spans="2:2">
      <c r="B38" t="s">
        <v>128</v>
      </c>
    </row>
    <row r="39" spans="2:2">
      <c r="B39" t="s">
        <v>136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56" customWidth="1"/>
    <col min="3" max="3" width="15.7109375" style="58" customWidth="1"/>
    <col min="4" max="4" width="17" style="58" customWidth="1"/>
    <col min="5" max="5" width="15.7109375" style="53" customWidth="1"/>
    <col min="6" max="6" width="11.140625" style="53" customWidth="1"/>
    <col min="7" max="7" width="31.42578125" style="53" customWidth="1"/>
    <col min="8" max="9" width="26.85546875" style="53" customWidth="1"/>
    <col min="10" max="10" width="9.140625" style="53"/>
    <col min="11" max="11" width="26.28515625" style="55" customWidth="1"/>
    <col min="12" max="12" width="29.140625" style="54" customWidth="1"/>
    <col min="13" max="13" width="39.85546875" style="53" bestFit="1" customWidth="1"/>
    <col min="14" max="18" width="9.140625" style="53"/>
    <col min="19" max="19" width="21" style="53" customWidth="1"/>
    <col min="20" max="20" width="24.85546875" style="53" customWidth="1"/>
    <col min="21" max="16384" width="9.140625" style="53"/>
  </cols>
  <sheetData>
    <row r="1" spans="1:20" s="51" customFormat="1" ht="51">
      <c r="A1" s="38" t="s">
        <v>135</v>
      </c>
      <c r="B1" s="57"/>
      <c r="C1" s="17" t="s">
        <v>20</v>
      </c>
      <c r="D1" s="17" t="s">
        <v>17</v>
      </c>
      <c r="E1" s="17" t="s">
        <v>33</v>
      </c>
      <c r="F1" s="17" t="s">
        <v>56</v>
      </c>
      <c r="G1" s="17" t="s">
        <v>48</v>
      </c>
      <c r="H1" s="17" t="s">
        <v>73</v>
      </c>
      <c r="I1" s="17" t="s">
        <v>103</v>
      </c>
      <c r="J1" s="28" t="s">
        <v>104</v>
      </c>
      <c r="K1" s="17" t="s">
        <v>51</v>
      </c>
      <c r="L1" s="50" t="s">
        <v>99</v>
      </c>
      <c r="M1" s="25" t="s">
        <v>100</v>
      </c>
      <c r="S1" s="412" t="s">
        <v>243</v>
      </c>
      <c r="T1" s="412"/>
    </row>
    <row r="2" spans="1:20" ht="25.5">
      <c r="A2" s="255" t="s">
        <v>176</v>
      </c>
      <c r="C2" s="18">
        <v>2017</v>
      </c>
      <c r="D2" s="18" t="s">
        <v>18</v>
      </c>
      <c r="E2" s="19" t="s">
        <v>34</v>
      </c>
      <c r="F2" s="19" t="s">
        <v>57</v>
      </c>
      <c r="G2" s="19" t="s">
        <v>46</v>
      </c>
      <c r="H2" s="19" t="s">
        <v>74</v>
      </c>
      <c r="I2" s="21"/>
      <c r="J2" s="52">
        <v>52</v>
      </c>
      <c r="K2" s="17" t="s">
        <v>52</v>
      </c>
      <c r="L2" s="50" t="s">
        <v>346</v>
      </c>
      <c r="M2" s="26" t="s">
        <v>229</v>
      </c>
      <c r="S2" s="212" t="s">
        <v>244</v>
      </c>
      <c r="T2" s="213" t="s">
        <v>245</v>
      </c>
    </row>
    <row r="3" spans="1:20" ht="112.5">
      <c r="A3" s="255" t="s">
        <v>177</v>
      </c>
      <c r="C3" s="18">
        <v>2018</v>
      </c>
      <c r="D3" s="18" t="s">
        <v>19</v>
      </c>
      <c r="E3" s="19" t="s">
        <v>35</v>
      </c>
      <c r="F3" s="19" t="s">
        <v>58</v>
      </c>
      <c r="G3" s="19" t="s">
        <v>47</v>
      </c>
      <c r="H3" s="19" t="s">
        <v>71</v>
      </c>
      <c r="I3" s="21" t="s">
        <v>102</v>
      </c>
      <c r="J3" s="49" t="s">
        <v>105</v>
      </c>
      <c r="K3" s="17" t="s">
        <v>53</v>
      </c>
      <c r="L3" s="50" t="s">
        <v>347</v>
      </c>
      <c r="M3" s="26" t="s">
        <v>230</v>
      </c>
      <c r="S3" s="214" t="s">
        <v>345</v>
      </c>
      <c r="T3" s="261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</row>
    <row r="4" spans="1:20" ht="25.5">
      <c r="A4" s="255" t="s">
        <v>284</v>
      </c>
      <c r="C4" s="18">
        <v>2019</v>
      </c>
      <c r="E4" s="19" t="s">
        <v>36</v>
      </c>
      <c r="F4" s="19" t="s">
        <v>59</v>
      </c>
      <c r="H4" s="19" t="s">
        <v>72</v>
      </c>
      <c r="I4" s="21"/>
      <c r="J4" s="52">
        <v>104</v>
      </c>
      <c r="K4" s="17" t="s">
        <v>54</v>
      </c>
      <c r="L4" s="50" t="s">
        <v>348</v>
      </c>
      <c r="M4" s="26"/>
    </row>
    <row r="5" spans="1:20" ht="25.5">
      <c r="A5" s="255" t="s">
        <v>219</v>
      </c>
      <c r="C5" s="18">
        <v>2020</v>
      </c>
      <c r="E5" s="19" t="s">
        <v>37</v>
      </c>
      <c r="F5" s="19" t="s">
        <v>60</v>
      </c>
      <c r="K5" s="17" t="s">
        <v>55</v>
      </c>
      <c r="L5" s="50"/>
      <c r="M5" s="26"/>
    </row>
    <row r="6" spans="1:20">
      <c r="A6" s="255" t="s">
        <v>206</v>
      </c>
      <c r="C6" s="18">
        <v>2021</v>
      </c>
      <c r="E6" s="19" t="s">
        <v>38</v>
      </c>
      <c r="F6" s="21"/>
      <c r="K6" s="53"/>
      <c r="L6" s="53"/>
    </row>
    <row r="7" spans="1:20" ht="12.75">
      <c r="A7" s="255" t="s">
        <v>285</v>
      </c>
      <c r="C7" s="18">
        <v>2022</v>
      </c>
      <c r="E7" s="19" t="s">
        <v>39</v>
      </c>
      <c r="F7" s="21"/>
      <c r="K7" s="59"/>
      <c r="L7" s="53"/>
    </row>
    <row r="8" spans="1:20">
      <c r="A8" s="255" t="s">
        <v>286</v>
      </c>
      <c r="C8" s="18">
        <v>2023</v>
      </c>
      <c r="E8" s="19" t="s">
        <v>40</v>
      </c>
      <c r="F8" s="21"/>
      <c r="K8" s="60" t="s">
        <v>127</v>
      </c>
    </row>
    <row r="9" spans="1:20">
      <c r="A9" s="255" t="s">
        <v>178</v>
      </c>
      <c r="C9" s="18">
        <v>2024</v>
      </c>
      <c r="E9" s="19" t="s">
        <v>41</v>
      </c>
      <c r="F9" s="21"/>
      <c r="K9" s="58"/>
    </row>
    <row r="10" spans="1:20" ht="12.75">
      <c r="A10" s="255" t="s">
        <v>287</v>
      </c>
      <c r="E10" s="19" t="s">
        <v>42</v>
      </c>
      <c r="F10" s="21"/>
      <c r="K10" s="59"/>
    </row>
    <row r="11" spans="1:20">
      <c r="A11" s="255" t="s">
        <v>288</v>
      </c>
      <c r="E11" s="19" t="s">
        <v>43</v>
      </c>
      <c r="F11" s="21"/>
      <c r="K11" s="61"/>
    </row>
    <row r="12" spans="1:20">
      <c r="A12" s="255" t="s">
        <v>289</v>
      </c>
      <c r="E12" s="19" t="s">
        <v>44</v>
      </c>
      <c r="F12" s="21"/>
    </row>
    <row r="13" spans="1:20">
      <c r="A13" s="255" t="s">
        <v>290</v>
      </c>
      <c r="E13" s="19" t="s">
        <v>45</v>
      </c>
      <c r="F13" s="21"/>
    </row>
    <row r="14" spans="1:20">
      <c r="A14" s="255" t="s">
        <v>291</v>
      </c>
    </row>
    <row r="15" spans="1:20">
      <c r="A15" s="255" t="s">
        <v>215</v>
      </c>
    </row>
    <row r="16" spans="1:20">
      <c r="A16" s="255" t="s">
        <v>207</v>
      </c>
      <c r="C16" s="48"/>
      <c r="D16" s="111"/>
      <c r="E16" s="111"/>
      <c r="G16" s="159" t="s">
        <v>167</v>
      </c>
    </row>
    <row r="17" spans="1:7">
      <c r="A17" s="255" t="s">
        <v>292</v>
      </c>
      <c r="C17" s="112" t="s">
        <v>131</v>
      </c>
      <c r="D17" s="113" t="str">
        <f>IF(f_year = "","", IF(LEN(f_quart)=0,"",IF(f_quart="I квартал", "01.01."&amp;f_year,IF(f_quart="II квартал","01.04."&amp;f_year,(IF(f_quart="III квартал", "01.07."&amp;f_year,"01.10."&amp;f_year)))) ))</f>
        <v>01.04.2023</v>
      </c>
      <c r="E17" s="113" t="str">
        <f>IF(f_year = "","", IF(LEN(f_quart)=0,"",IF(f_quart="I квартал", "31.03."&amp; f_year,IF(f_quart="II квартал","30.06."&amp; f_year,(IF(f_quart="III квартал", "30.09."&amp; f_year,"31.12."&amp; f_year)))) ))</f>
        <v>30.06.2023</v>
      </c>
      <c r="G17" s="160" t="s">
        <v>1331</v>
      </c>
    </row>
    <row r="18" spans="1:7">
      <c r="A18" s="255" t="s">
        <v>293</v>
      </c>
      <c r="C18" s="114"/>
      <c r="D18" s="115"/>
      <c r="E18" s="115"/>
      <c r="G18" s="48"/>
    </row>
    <row r="19" spans="1:7" ht="22.5">
      <c r="A19" s="255" t="s">
        <v>294</v>
      </c>
      <c r="C19" s="48"/>
      <c r="D19" s="111"/>
      <c r="E19" s="111"/>
      <c r="G19" s="159" t="s">
        <v>170</v>
      </c>
    </row>
    <row r="20" spans="1:7" ht="22.5">
      <c r="A20" s="255" t="s">
        <v>179</v>
      </c>
      <c r="C20" s="116" t="s">
        <v>132</v>
      </c>
      <c r="D20" s="117"/>
      <c r="E20" s="117"/>
      <c r="G20" s="60" t="b">
        <v>1</v>
      </c>
    </row>
    <row r="21" spans="1:7">
      <c r="A21" s="255" t="s">
        <v>180</v>
      </c>
    </row>
    <row r="22" spans="1:7">
      <c r="A22" s="255" t="s">
        <v>181</v>
      </c>
    </row>
    <row r="23" spans="1:7">
      <c r="A23" s="255" t="s">
        <v>295</v>
      </c>
    </row>
    <row r="24" spans="1:7">
      <c r="A24" s="255" t="s">
        <v>296</v>
      </c>
    </row>
    <row r="25" spans="1:7">
      <c r="A25" s="255" t="s">
        <v>182</v>
      </c>
    </row>
    <row r="26" spans="1:7">
      <c r="A26" s="255" t="s">
        <v>297</v>
      </c>
    </row>
    <row r="27" spans="1:7">
      <c r="A27" s="255" t="s">
        <v>183</v>
      </c>
    </row>
    <row r="28" spans="1:7">
      <c r="A28" s="255" t="s">
        <v>216</v>
      </c>
    </row>
    <row r="29" spans="1:7">
      <c r="A29" s="255" t="s">
        <v>208</v>
      </c>
    </row>
    <row r="30" spans="1:7">
      <c r="A30" s="255" t="s">
        <v>298</v>
      </c>
    </row>
    <row r="31" spans="1:7">
      <c r="A31" s="255" t="s">
        <v>299</v>
      </c>
    </row>
    <row r="32" spans="1:7">
      <c r="A32" s="255" t="s">
        <v>184</v>
      </c>
    </row>
    <row r="33" spans="1:1">
      <c r="A33" s="255" t="s">
        <v>300</v>
      </c>
    </row>
    <row r="34" spans="1:1">
      <c r="A34" s="255" t="s">
        <v>301</v>
      </c>
    </row>
    <row r="35" spans="1:1">
      <c r="A35" s="255" t="s">
        <v>302</v>
      </c>
    </row>
    <row r="36" spans="1:1">
      <c r="A36" s="255" t="s">
        <v>303</v>
      </c>
    </row>
    <row r="37" spans="1:1">
      <c r="A37" s="255" t="s">
        <v>304</v>
      </c>
    </row>
    <row r="38" spans="1:1">
      <c r="A38" s="255" t="s">
        <v>209</v>
      </c>
    </row>
    <row r="39" spans="1:1">
      <c r="A39" s="255" t="s">
        <v>305</v>
      </c>
    </row>
    <row r="40" spans="1:1">
      <c r="A40" s="255" t="s">
        <v>185</v>
      </c>
    </row>
    <row r="41" spans="1:1">
      <c r="A41" s="255" t="s">
        <v>186</v>
      </c>
    </row>
    <row r="42" spans="1:1">
      <c r="A42" s="255" t="s">
        <v>187</v>
      </c>
    </row>
    <row r="43" spans="1:1">
      <c r="A43" s="255" t="s">
        <v>306</v>
      </c>
    </row>
    <row r="44" spans="1:1">
      <c r="A44" s="255" t="s">
        <v>307</v>
      </c>
    </row>
    <row r="45" spans="1:1">
      <c r="A45" s="255" t="s">
        <v>210</v>
      </c>
    </row>
    <row r="46" spans="1:1">
      <c r="A46" s="255" t="s">
        <v>308</v>
      </c>
    </row>
    <row r="47" spans="1:1">
      <c r="A47" s="255" t="s">
        <v>309</v>
      </c>
    </row>
    <row r="48" spans="1:1">
      <c r="A48" s="255" t="s">
        <v>310</v>
      </c>
    </row>
    <row r="49" spans="1:1">
      <c r="A49" s="255" t="s">
        <v>311</v>
      </c>
    </row>
    <row r="50" spans="1:1">
      <c r="A50" s="255" t="s">
        <v>188</v>
      </c>
    </row>
    <row r="51" spans="1:1">
      <c r="A51" s="255" t="s">
        <v>189</v>
      </c>
    </row>
    <row r="52" spans="1:1">
      <c r="A52" s="255" t="s">
        <v>217</v>
      </c>
    </row>
    <row r="53" spans="1:1">
      <c r="A53" s="255" t="s">
        <v>312</v>
      </c>
    </row>
    <row r="54" spans="1:1">
      <c r="A54" s="255" t="s">
        <v>220</v>
      </c>
    </row>
    <row r="55" spans="1:1">
      <c r="A55" s="255" t="s">
        <v>190</v>
      </c>
    </row>
    <row r="56" spans="1:1">
      <c r="A56" s="255" t="s">
        <v>313</v>
      </c>
    </row>
    <row r="57" spans="1:1">
      <c r="A57" s="255" t="s">
        <v>191</v>
      </c>
    </row>
    <row r="58" spans="1:1">
      <c r="A58" s="255" t="s">
        <v>314</v>
      </c>
    </row>
    <row r="59" spans="1:1">
      <c r="A59" s="255" t="s">
        <v>315</v>
      </c>
    </row>
    <row r="60" spans="1:1">
      <c r="A60" s="255" t="s">
        <v>316</v>
      </c>
    </row>
    <row r="61" spans="1:1">
      <c r="A61" s="255" t="s">
        <v>317</v>
      </c>
    </row>
    <row r="62" spans="1:1">
      <c r="A62" s="255" t="s">
        <v>211</v>
      </c>
    </row>
    <row r="63" spans="1:1">
      <c r="A63" s="255" t="s">
        <v>318</v>
      </c>
    </row>
    <row r="64" spans="1:1">
      <c r="A64" s="255" t="s">
        <v>319</v>
      </c>
    </row>
    <row r="65" spans="1:1">
      <c r="A65" s="255" t="s">
        <v>221</v>
      </c>
    </row>
    <row r="66" spans="1:1">
      <c r="A66" s="255" t="s">
        <v>212</v>
      </c>
    </row>
    <row r="67" spans="1:1">
      <c r="A67" s="255" t="s">
        <v>192</v>
      </c>
    </row>
    <row r="68" spans="1:1">
      <c r="A68" s="255" t="s">
        <v>320</v>
      </c>
    </row>
    <row r="69" spans="1:1">
      <c r="A69" s="255" t="s">
        <v>321</v>
      </c>
    </row>
    <row r="70" spans="1:1">
      <c r="A70" s="255" t="s">
        <v>322</v>
      </c>
    </row>
    <row r="71" spans="1:1">
      <c r="A71" s="255" t="s">
        <v>323</v>
      </c>
    </row>
    <row r="72" spans="1:1">
      <c r="A72" s="255" t="s">
        <v>193</v>
      </c>
    </row>
    <row r="73" spans="1:1">
      <c r="A73" s="255" t="s">
        <v>324</v>
      </c>
    </row>
    <row r="74" spans="1:1">
      <c r="A74" s="255" t="s">
        <v>194</v>
      </c>
    </row>
    <row r="75" spans="1:1">
      <c r="A75" s="255" t="s">
        <v>195</v>
      </c>
    </row>
    <row r="76" spans="1:1">
      <c r="A76" s="255" t="s">
        <v>196</v>
      </c>
    </row>
    <row r="77" spans="1:1">
      <c r="A77" s="255" t="s">
        <v>197</v>
      </c>
    </row>
    <row r="78" spans="1:1">
      <c r="A78" s="255" t="s">
        <v>213</v>
      </c>
    </row>
    <row r="79" spans="1:1">
      <c r="A79" s="255" t="s">
        <v>218</v>
      </c>
    </row>
    <row r="80" spans="1:1">
      <c r="A80" s="255" t="s">
        <v>198</v>
      </c>
    </row>
    <row r="81" spans="1:1">
      <c r="A81" s="255" t="s">
        <v>199</v>
      </c>
    </row>
    <row r="82" spans="1:1">
      <c r="A82" s="255" t="s">
        <v>222</v>
      </c>
    </row>
    <row r="83" spans="1:1">
      <c r="A83" s="255" t="s">
        <v>325</v>
      </c>
    </row>
    <row r="84" spans="1:1">
      <c r="A84" s="255" t="s">
        <v>214</v>
      </c>
    </row>
    <row r="85" spans="1:1">
      <c r="A85" s="255" t="s">
        <v>326</v>
      </c>
    </row>
    <row r="86" spans="1:1">
      <c r="A86" s="255" t="s">
        <v>327</v>
      </c>
    </row>
    <row r="87" spans="1:1">
      <c r="A87" s="255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odCheckCyan">
    <tabColor indexed="47"/>
  </sheetPr>
  <dimension ref="A2:A61"/>
  <sheetViews>
    <sheetView showGridLines="0" zoomScaleNormal="100" workbookViewId="0"/>
  </sheetViews>
  <sheetFormatPr defaultRowHeight="12.75"/>
  <cols>
    <col min="1" max="16384" width="9.140625" style="118"/>
  </cols>
  <sheetData>
    <row r="2" spans="1:1">
      <c r="A2" s="118">
        <f>IF('Сведения об изменении'!$E$13="",1,0)</f>
        <v>1</v>
      </c>
    </row>
    <row r="3" spans="1:1">
      <c r="A3" s="118">
        <f>IF(Дифференциация!$E$22="",1,0)</f>
        <v>0</v>
      </c>
    </row>
    <row r="4" spans="1:1">
      <c r="A4" s="118">
        <f>IF(Территории!$E$12="",1,0)</f>
        <v>0</v>
      </c>
    </row>
    <row r="5" spans="1:1">
      <c r="A5" s="118">
        <f>IF(Территории!$E$17="",1,0)</f>
        <v>0</v>
      </c>
    </row>
    <row r="6" spans="1:1">
      <c r="A6" s="118">
        <f>IF(Территории!$E$22="",1,0)</f>
        <v>0</v>
      </c>
    </row>
    <row r="7" spans="1:1">
      <c r="A7" s="118">
        <f>IF(Территории!$E$27="",1,0)</f>
        <v>0</v>
      </c>
    </row>
    <row r="8" spans="1:1">
      <c r="A8" s="118">
        <f>IF(Территории!$E$32="",1,0)</f>
        <v>0</v>
      </c>
    </row>
    <row r="9" spans="1:1">
      <c r="A9" s="118">
        <f>IF(Территории!$E$37="",1,0)</f>
        <v>0</v>
      </c>
    </row>
    <row r="10" spans="1:1">
      <c r="A10" s="118">
        <f>IF(Территории!$E$42="",1,0)</f>
        <v>0</v>
      </c>
    </row>
    <row r="11" spans="1:1">
      <c r="A11" s="118">
        <f>IF(Территории!$E$47="",1,0)</f>
        <v>0</v>
      </c>
    </row>
    <row r="12" spans="1:1">
      <c r="A12" s="118">
        <f>IF(Дифференциация!$I$22="",1,0)</f>
        <v>0</v>
      </c>
    </row>
    <row r="13" spans="1:1">
      <c r="A13" s="118">
        <f>IF(Дифференциация!$I$24="",1,0)</f>
        <v>0</v>
      </c>
    </row>
    <row r="14" spans="1:1">
      <c r="A14" s="118">
        <f>IF(Дифференциация!$J$24="",1,0)</f>
        <v>0</v>
      </c>
    </row>
    <row r="15" spans="1:1">
      <c r="A15" s="118">
        <f>IF(Дифференциация!$I$26="",1,0)</f>
        <v>0</v>
      </c>
    </row>
    <row r="16" spans="1:1">
      <c r="A16" s="118">
        <f>IF(Дифференциация!$J$26="",1,0)</f>
        <v>0</v>
      </c>
    </row>
    <row r="17" spans="1:1">
      <c r="A17" s="118">
        <f>IF(Дифференциация!$I$28="",1,0)</f>
        <v>0</v>
      </c>
    </row>
    <row r="18" spans="1:1">
      <c r="A18" s="118">
        <f>IF(Дифференциация!$J$28="",1,0)</f>
        <v>0</v>
      </c>
    </row>
    <row r="19" spans="1:1">
      <c r="A19" s="118">
        <f>IF(Дифференциация!$I$30="",1,0)</f>
        <v>0</v>
      </c>
    </row>
    <row r="20" spans="1:1">
      <c r="A20" s="118">
        <f>IF(Дифференциация!$J$30="",1,0)</f>
        <v>0</v>
      </c>
    </row>
    <row r="21" spans="1:1">
      <c r="A21" s="118">
        <f>IF(Дифференциация!$I$32="",1,0)</f>
        <v>0</v>
      </c>
    </row>
    <row r="22" spans="1:1">
      <c r="A22" s="118">
        <f>IF(Дифференциация!$J$32="",1,0)</f>
        <v>0</v>
      </c>
    </row>
    <row r="23" spans="1:1">
      <c r="A23" s="118">
        <f>IF(Дифференциация!$I$35="",1,0)</f>
        <v>0</v>
      </c>
    </row>
    <row r="24" spans="1:1">
      <c r="A24" s="118">
        <f>IF(Дифференциация!$J$35="",1,0)</f>
        <v>0</v>
      </c>
    </row>
    <row r="25" spans="1:1">
      <c r="A25" s="118">
        <f>IF(Дифференциация!$I$37="",1,0)</f>
        <v>0</v>
      </c>
    </row>
    <row r="26" spans="1:1">
      <c r="A26" s="118">
        <f>IF(Дифференциация!$J$37="",1,0)</f>
        <v>0</v>
      </c>
    </row>
    <row r="27" spans="1:1">
      <c r="A27" s="118">
        <f>IF(Дифференциация!$M$37="",1,0)</f>
        <v>0</v>
      </c>
    </row>
    <row r="28" spans="1:1">
      <c r="A28" s="118">
        <f>IF(Дифференциация!$M$32="",1,0)</f>
        <v>0</v>
      </c>
    </row>
    <row r="29" spans="1:1">
      <c r="A29" s="118">
        <f>IF(Дифференциация!$M$33="",1,0)</f>
        <v>0</v>
      </c>
    </row>
    <row r="30" spans="1:1">
      <c r="A30" s="118">
        <f>IF(Дифференциация!$M$38="",1,0)</f>
        <v>0</v>
      </c>
    </row>
    <row r="31" spans="1:1">
      <c r="A31" s="118">
        <f>IF('Форма 3.8'!$G$11="",1,0)</f>
        <v>0</v>
      </c>
    </row>
    <row r="32" spans="1:1">
      <c r="A32" s="118">
        <f>IF('Форма 3.8'!$H$11="",1,0)</f>
        <v>0</v>
      </c>
    </row>
    <row r="33" spans="1:1">
      <c r="A33" s="118">
        <f>IF('Форма 3.8'!$I$11="",1,0)</f>
        <v>0</v>
      </c>
    </row>
    <row r="34" spans="1:1">
      <c r="A34" s="118">
        <f>IF('Форма 3.8'!$J$11="",1,0)</f>
        <v>0</v>
      </c>
    </row>
    <row r="35" spans="1:1">
      <c r="A35" s="118">
        <f>IF('Форма 3.8'!$K$11="",1,0)</f>
        <v>0</v>
      </c>
    </row>
    <row r="36" spans="1:1">
      <c r="A36" s="118">
        <f>IF('Форма 3.8'!$L$11="",1,0)</f>
        <v>0</v>
      </c>
    </row>
    <row r="37" spans="1:1">
      <c r="A37" s="118">
        <f>IF('Форма 3.8'!$M$11="",1,0)</f>
        <v>0</v>
      </c>
    </row>
    <row r="38" spans="1:1">
      <c r="A38" s="118">
        <f>IF('Форма 3.8'!$N$11="",1,0)</f>
        <v>0</v>
      </c>
    </row>
    <row r="39" spans="1:1">
      <c r="A39" s="118">
        <f>IF('Форма 3.8'!$O$11="",1,0)</f>
        <v>0</v>
      </c>
    </row>
    <row r="40" spans="1:1">
      <c r="A40" s="118">
        <f>IF('Форма 3.8'!$P$11="",1,0)</f>
        <v>0</v>
      </c>
    </row>
    <row r="41" spans="1:1">
      <c r="A41" s="118">
        <f>IF('Форма 3.8'!$G$12="",1,0)</f>
        <v>0</v>
      </c>
    </row>
    <row r="42" spans="1:1">
      <c r="A42" s="118">
        <f>IF('Форма 3.8'!$H$12="",1,0)</f>
        <v>0</v>
      </c>
    </row>
    <row r="43" spans="1:1">
      <c r="A43" s="118">
        <f>IF('Форма 3.8'!$I$12="",1,0)</f>
        <v>0</v>
      </c>
    </row>
    <row r="44" spans="1:1">
      <c r="A44" s="118">
        <f>IF('Форма 3.8'!$J$12="",1,0)</f>
        <v>0</v>
      </c>
    </row>
    <row r="45" spans="1:1">
      <c r="A45" s="118">
        <f>IF('Форма 3.8'!$K$12="",1,0)</f>
        <v>0</v>
      </c>
    </row>
    <row r="46" spans="1:1">
      <c r="A46" s="118">
        <f>IF('Форма 3.8'!$L$12="",1,0)</f>
        <v>0</v>
      </c>
    </row>
    <row r="47" spans="1:1">
      <c r="A47" s="118">
        <f>IF('Форма 3.8'!$M$12="",1,0)</f>
        <v>0</v>
      </c>
    </row>
    <row r="48" spans="1:1">
      <c r="A48" s="118">
        <f>IF('Форма 3.8'!$N$12="",1,0)</f>
        <v>0</v>
      </c>
    </row>
    <row r="49" spans="1:1">
      <c r="A49" s="118">
        <f>IF('Форма 3.8'!$O$12="",1,0)</f>
        <v>0</v>
      </c>
    </row>
    <row r="50" spans="1:1">
      <c r="A50" s="118">
        <f>IF('Форма 3.8'!$P$12="",1,0)</f>
        <v>0</v>
      </c>
    </row>
    <row r="51" spans="1:1">
      <c r="A51" s="118">
        <f>IF('Форма 3.8'!$G$13="",1,0)</f>
        <v>0</v>
      </c>
    </row>
    <row r="52" spans="1:1">
      <c r="A52" s="118">
        <f>IF('Форма 3.8'!$H$13="",1,0)</f>
        <v>0</v>
      </c>
    </row>
    <row r="53" spans="1:1">
      <c r="A53" s="118">
        <f>IF('Форма 3.8'!$I$13="",1,0)</f>
        <v>0</v>
      </c>
    </row>
    <row r="54" spans="1:1">
      <c r="A54" s="118">
        <f>IF('Форма 3.8'!$J$13="",1,0)</f>
        <v>0</v>
      </c>
    </row>
    <row r="55" spans="1:1">
      <c r="A55" s="118">
        <f>IF('Форма 3.8'!$K$13="",1,0)</f>
        <v>0</v>
      </c>
    </row>
    <row r="56" spans="1:1">
      <c r="A56" s="118">
        <f>IF('Форма 3.8'!$L$13="",1,0)</f>
        <v>0</v>
      </c>
    </row>
    <row r="57" spans="1:1">
      <c r="A57" s="118">
        <f>IF('Форма 3.8'!$M$13="",1,0)</f>
        <v>0</v>
      </c>
    </row>
    <row r="58" spans="1:1">
      <c r="A58" s="118">
        <f>IF('Форма 3.8'!$N$13="",1,0)</f>
        <v>0</v>
      </c>
    </row>
    <row r="59" spans="1:1">
      <c r="A59" s="118">
        <f>IF('Форма 3.8'!$O$13="",1,0)</f>
        <v>0</v>
      </c>
    </row>
    <row r="60" spans="1:1">
      <c r="A60" s="118">
        <f>IF('Форма 3.8'!$P$13="",1,0)</f>
        <v>0</v>
      </c>
    </row>
    <row r="61" spans="1:1">
      <c r="A61" s="118">
        <f>IF('Форма 3.8'!$E$17="",1,0)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64" customWidth="1"/>
    <col min="2" max="2" width="87.28515625" style="64" customWidth="1"/>
    <col min="3" max="3" width="9.140625" style="64"/>
    <col min="4" max="4" width="109.140625" style="64" customWidth="1"/>
    <col min="5" max="16384" width="9.140625" style="64"/>
  </cols>
  <sheetData>
    <row r="1" spans="1:11" ht="14.25">
      <c r="B1" s="130" t="s">
        <v>153</v>
      </c>
      <c r="C1" s="120"/>
      <c r="D1" s="414"/>
      <c r="E1" s="414"/>
      <c r="F1" s="414"/>
      <c r="G1" s="414"/>
      <c r="H1" s="414"/>
      <c r="I1" s="414"/>
      <c r="J1" s="414"/>
      <c r="K1" s="414"/>
    </row>
    <row r="2" spans="1:11" ht="14.25">
      <c r="A2" s="120">
        <v>1</v>
      </c>
      <c r="B2" s="131" t="s">
        <v>146</v>
      </c>
      <c r="C2" s="120"/>
      <c r="D2" s="414"/>
      <c r="E2" s="414"/>
      <c r="F2" s="414"/>
      <c r="G2" s="414"/>
      <c r="H2" s="414"/>
      <c r="I2" s="414"/>
      <c r="J2" s="414"/>
      <c r="K2" s="414"/>
    </row>
    <row r="3" spans="1:11" ht="22.5">
      <c r="A3" s="120">
        <v>2</v>
      </c>
      <c r="B3" s="131" t="s">
        <v>147</v>
      </c>
      <c r="C3" s="120"/>
      <c r="D3" s="415"/>
      <c r="E3" s="415"/>
      <c r="F3" s="415"/>
      <c r="G3" s="415"/>
      <c r="H3" s="415"/>
      <c r="I3" s="415"/>
      <c r="J3" s="415"/>
      <c r="K3" s="415"/>
    </row>
    <row r="4" spans="1:11" ht="14.25">
      <c r="B4" s="130" t="s">
        <v>154</v>
      </c>
      <c r="C4" s="120"/>
      <c r="D4" s="416"/>
      <c r="E4" s="415"/>
      <c r="F4" s="415"/>
      <c r="G4" s="415"/>
      <c r="H4" s="415"/>
      <c r="I4" s="415"/>
      <c r="J4" s="415"/>
      <c r="K4" s="415"/>
    </row>
    <row r="5" spans="1:11" ht="33.75">
      <c r="A5" s="120">
        <v>1</v>
      </c>
      <c r="B5" s="131" t="s">
        <v>200</v>
      </c>
      <c r="C5" s="120"/>
      <c r="D5" s="413"/>
      <c r="E5" s="413"/>
      <c r="F5" s="413"/>
      <c r="G5" s="413"/>
      <c r="H5" s="413"/>
      <c r="I5" s="413"/>
      <c r="J5" s="413"/>
      <c r="K5" s="413"/>
    </row>
    <row r="6" spans="1:11" ht="22.5">
      <c r="A6" s="120">
        <v>2</v>
      </c>
      <c r="B6" s="131" t="s">
        <v>152</v>
      </c>
    </row>
    <row r="7" spans="1:11" ht="22.5">
      <c r="A7" s="120">
        <v>3</v>
      </c>
      <c r="B7" s="131" t="s">
        <v>335</v>
      </c>
    </row>
    <row r="8" spans="1:11" ht="56.25">
      <c r="A8" s="120">
        <v>4</v>
      </c>
      <c r="B8" s="131" t="s">
        <v>336</v>
      </c>
    </row>
    <row r="9" spans="1:11">
      <c r="B9" s="130" t="s">
        <v>124</v>
      </c>
    </row>
    <row r="10" spans="1:11" ht="22.5">
      <c r="A10" s="120">
        <v>1</v>
      </c>
      <c r="B10" s="131" t="s">
        <v>122</v>
      </c>
    </row>
    <row r="11" spans="1:11">
      <c r="B11" s="64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customWidth="1"/>
    <col min="2" max="3" width="10" customWidth="1"/>
    <col min="4" max="4" width="10.140625" bestFit="1" customWidth="1"/>
    <col min="5" max="5" width="67.7109375" customWidth="1"/>
    <col min="6" max="6" width="88.7109375" customWidth="1"/>
    <col min="7" max="7" width="123.85546875" customWidth="1"/>
    <col min="8" max="9" width="20.7109375" customWidth="1"/>
    <col min="10" max="10" width="24.28515625" customWidth="1"/>
    <col min="12" max="12" width="7.7109375" customWidth="1"/>
    <col min="13" max="13" width="32.42578125" customWidth="1"/>
    <col min="15" max="20" width="9.85546875" customWidth="1"/>
    <col min="21" max="21" width="9.85546875" style="183" customWidth="1"/>
    <col min="22" max="24" width="9.85546875" customWidth="1"/>
  </cols>
  <sheetData>
    <row r="3" spans="1:83">
      <c r="A3" s="14" t="s">
        <v>117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82"/>
      <c r="V3" s="14"/>
      <c r="W3" s="14"/>
    </row>
    <row r="5" spans="1:83" ht="15" customHeight="1">
      <c r="D5" s="170"/>
      <c r="E5" s="172"/>
    </row>
    <row r="7" spans="1:83">
      <c r="A7" s="14" t="s">
        <v>242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82"/>
      <c r="V7" s="14"/>
      <c r="W7" s="14"/>
    </row>
    <row r="9" spans="1:83" s="7" customFormat="1" ht="15" customHeight="1">
      <c r="C9" s="83"/>
      <c r="D9" s="170"/>
      <c r="E9" s="171"/>
      <c r="U9" s="181"/>
    </row>
    <row r="13" spans="1:83">
      <c r="A13" s="14" t="s">
        <v>173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82"/>
      <c r="V13" s="14"/>
      <c r="W13" s="14"/>
    </row>
    <row r="14" spans="1:83">
      <c r="D14" s="219"/>
      <c r="E14" s="219"/>
      <c r="F14" s="219"/>
      <c r="G14" s="219"/>
      <c r="H14" s="219"/>
      <c r="I14" s="219"/>
      <c r="J14" s="219"/>
      <c r="K14" s="219"/>
      <c r="L14" s="219"/>
    </row>
    <row r="15" spans="1:83" ht="15" customHeight="1">
      <c r="A15" s="31"/>
      <c r="B15" s="134" t="s">
        <v>149</v>
      </c>
      <c r="C15" s="417"/>
      <c r="D15" s="345">
        <v>1</v>
      </c>
      <c r="E15" s="418"/>
      <c r="F15" s="220"/>
      <c r="G15" s="132">
        <v>0</v>
      </c>
      <c r="H15" s="221"/>
      <c r="I15" s="133"/>
      <c r="J15" s="222" t="s">
        <v>253</v>
      </c>
      <c r="K15" s="145"/>
      <c r="L15" s="163"/>
      <c r="M15" s="217">
        <f>mergeValue(H15)</f>
        <v>0</v>
      </c>
      <c r="N15" s="216"/>
      <c r="O15" s="216"/>
      <c r="P15" s="217" t="str">
        <f t="array" ref="P15">IF(ISERROR(MATCH(MID(Q15,1,250),MID(note_ter,1,250),0)),"n","y")</f>
        <v>y</v>
      </c>
      <c r="Q15" s="216"/>
      <c r="R15" s="217" t="str">
        <f>K15&amp;"("&amp;L15&amp;")"</f>
        <v>()</v>
      </c>
      <c r="S15" s="134"/>
      <c r="T15" s="134"/>
      <c r="U15" s="177"/>
      <c r="V15" s="134"/>
      <c r="W15" s="134"/>
      <c r="X15" s="134"/>
      <c r="Y15" s="91"/>
      <c r="Z15" s="91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  <c r="BB15" s="184"/>
      <c r="BC15" s="184"/>
      <c r="BD15" s="184"/>
      <c r="BE15" s="184"/>
      <c r="BF15" s="184"/>
      <c r="BG15" s="184"/>
      <c r="BH15" s="184"/>
      <c r="BI15" s="184"/>
      <c r="BJ15" s="184"/>
      <c r="BK15" s="184"/>
      <c r="BL15" s="184"/>
      <c r="BM15" s="184"/>
      <c r="BN15" s="184"/>
      <c r="BO15" s="184"/>
      <c r="BP15" s="184"/>
      <c r="BQ15" s="184"/>
      <c r="BR15" s="184"/>
      <c r="BS15" s="184"/>
      <c r="BT15" s="184"/>
      <c r="BU15" s="184"/>
      <c r="BV15" s="91"/>
      <c r="BW15" s="91"/>
      <c r="BX15" s="91"/>
      <c r="BY15" s="91"/>
      <c r="BZ15" s="91"/>
      <c r="CA15" s="91"/>
      <c r="CB15" s="91"/>
      <c r="CC15" s="91"/>
      <c r="CD15" s="91"/>
      <c r="CE15" s="91"/>
    </row>
    <row r="16" spans="1:83" ht="15" customHeight="1">
      <c r="A16" s="31"/>
      <c r="B16" s="31"/>
      <c r="C16" s="417"/>
      <c r="D16" s="345"/>
      <c r="E16" s="418"/>
      <c r="F16" s="133"/>
      <c r="G16" s="139"/>
      <c r="H16" s="145" t="s">
        <v>50</v>
      </c>
      <c r="I16" s="139"/>
      <c r="J16" s="139"/>
      <c r="K16" s="162"/>
      <c r="L16" s="163"/>
      <c r="M16" s="216"/>
      <c r="N16" s="216"/>
      <c r="O16" s="216"/>
      <c r="P16" s="216"/>
      <c r="Q16" s="217"/>
      <c r="R16" s="216"/>
      <c r="S16" s="134"/>
      <c r="T16" s="134"/>
      <c r="U16" s="177"/>
      <c r="V16" s="134"/>
      <c r="W16" s="134"/>
      <c r="X16" s="134"/>
      <c r="Y16" s="91"/>
      <c r="Z16" s="91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4"/>
      <c r="BF16" s="184"/>
      <c r="BG16" s="184"/>
      <c r="BH16" s="184"/>
      <c r="BI16" s="184"/>
      <c r="BJ16" s="184"/>
      <c r="BK16" s="184"/>
      <c r="BL16" s="184"/>
      <c r="BM16" s="184"/>
      <c r="BN16" s="184"/>
      <c r="BO16" s="184"/>
      <c r="BP16" s="184"/>
      <c r="BQ16" s="184"/>
      <c r="BR16" s="184"/>
      <c r="BS16" s="184"/>
      <c r="BT16" s="184"/>
      <c r="BU16" s="184"/>
      <c r="BV16" s="91"/>
      <c r="BW16" s="91"/>
      <c r="BX16" s="91"/>
      <c r="BY16" s="91"/>
      <c r="BZ16" s="91"/>
      <c r="CA16" s="91"/>
      <c r="CB16" s="91"/>
      <c r="CC16" s="91"/>
      <c r="CD16" s="91"/>
      <c r="CE16" s="91"/>
    </row>
    <row r="17" spans="1:83">
      <c r="Q17" s="91"/>
    </row>
    <row r="18" spans="1:83">
      <c r="A18" s="14" t="s">
        <v>174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73"/>
      <c r="R18" s="14"/>
      <c r="S18" s="14"/>
      <c r="T18" s="14"/>
      <c r="U18" s="182"/>
      <c r="V18" s="14"/>
      <c r="W18" s="14"/>
    </row>
    <row r="19" spans="1:83">
      <c r="F19" s="219"/>
      <c r="G19" s="219"/>
      <c r="H19" s="219"/>
      <c r="I19" s="219"/>
      <c r="J19" s="219"/>
      <c r="K19" s="219"/>
      <c r="L19" s="219"/>
      <c r="Q19" s="91"/>
    </row>
    <row r="20" spans="1:83" ht="15" customHeight="1">
      <c r="A20" s="31"/>
      <c r="B20" s="134" t="s">
        <v>149</v>
      </c>
      <c r="C20" s="419"/>
      <c r="D20" s="32"/>
      <c r="E20" s="32"/>
      <c r="F20" s="420"/>
      <c r="G20" s="345">
        <v>0</v>
      </c>
      <c r="H20" s="342"/>
      <c r="I20" s="133"/>
      <c r="J20" s="222" t="s">
        <v>253</v>
      </c>
      <c r="K20" s="145"/>
      <c r="L20" s="163"/>
      <c r="M20" s="217">
        <f>mergeValue(H20)</f>
        <v>0</v>
      </c>
      <c r="N20" s="216"/>
      <c r="O20" s="216"/>
      <c r="P20" s="216"/>
      <c r="Q20" s="216"/>
      <c r="R20" s="217" t="str">
        <f>K20&amp;"("&amp;L20&amp;")"</f>
        <v>()</v>
      </c>
      <c r="S20" s="134"/>
      <c r="T20" s="134"/>
      <c r="U20" s="177"/>
      <c r="V20" s="134"/>
      <c r="W20" s="134"/>
      <c r="X20" s="134"/>
      <c r="Y20" s="91"/>
      <c r="Z20" s="91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s="184"/>
      <c r="BR20" s="184"/>
      <c r="BS20" s="184"/>
      <c r="BT20" s="184"/>
      <c r="BU20" s="184"/>
      <c r="BV20" s="91"/>
      <c r="BW20" s="91"/>
      <c r="BX20" s="91"/>
      <c r="BY20" s="91"/>
      <c r="BZ20" s="91"/>
      <c r="CA20" s="91"/>
      <c r="CB20" s="91"/>
      <c r="CC20" s="91"/>
      <c r="CD20" s="91"/>
      <c r="CE20" s="91"/>
    </row>
    <row r="21" spans="1:83" ht="15" customHeight="1">
      <c r="A21" s="31"/>
      <c r="B21" s="31"/>
      <c r="C21" s="419"/>
      <c r="D21" s="32"/>
      <c r="E21" s="32"/>
      <c r="F21" s="420"/>
      <c r="G21" s="345"/>
      <c r="H21" s="342"/>
      <c r="I21" s="139"/>
      <c r="J21" s="139"/>
      <c r="K21" s="145" t="s">
        <v>49</v>
      </c>
      <c r="L21" s="163"/>
      <c r="M21" s="216"/>
      <c r="N21" s="216"/>
      <c r="O21" s="216"/>
      <c r="P21" s="216"/>
      <c r="Q21" s="217"/>
      <c r="R21" s="216"/>
      <c r="S21" s="134"/>
      <c r="T21" s="134"/>
      <c r="U21" s="177"/>
      <c r="V21" s="134"/>
      <c r="W21" s="134"/>
      <c r="X21" s="134"/>
      <c r="Y21" s="91"/>
      <c r="Z21" s="91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  <c r="BG21" s="184"/>
      <c r="BH21" s="184"/>
      <c r="BI21" s="184"/>
      <c r="BJ21" s="184"/>
      <c r="BK21" s="184"/>
      <c r="BL21" s="184"/>
      <c r="BM21" s="184"/>
      <c r="BN21" s="184"/>
      <c r="BO21" s="184"/>
      <c r="BP21" s="184"/>
      <c r="BQ21" s="184"/>
      <c r="BR21" s="184"/>
      <c r="BS21" s="184"/>
      <c r="BT21" s="184"/>
      <c r="BU21" s="184"/>
      <c r="BV21" s="91"/>
      <c r="BW21" s="91"/>
      <c r="BX21" s="91"/>
      <c r="BY21" s="91"/>
      <c r="BZ21" s="91"/>
      <c r="CA21" s="91"/>
      <c r="CB21" s="91"/>
      <c r="CC21" s="91"/>
      <c r="CD21" s="91"/>
      <c r="CE21" s="91"/>
    </row>
    <row r="22" spans="1:83">
      <c r="Q22" s="91"/>
    </row>
    <row r="23" spans="1:83">
      <c r="A23" s="14" t="s">
        <v>175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73"/>
      <c r="R23" s="14"/>
      <c r="S23" s="14"/>
      <c r="T23" s="14"/>
      <c r="U23" s="182"/>
      <c r="V23" s="14"/>
      <c r="W23" s="14"/>
    </row>
    <row r="24" spans="1:83">
      <c r="Q24" s="91"/>
    </row>
    <row r="25" spans="1:83" ht="15" customHeight="1">
      <c r="A25" s="31"/>
      <c r="B25" s="134" t="s">
        <v>149</v>
      </c>
      <c r="C25" s="223"/>
      <c r="E25" s="84"/>
      <c r="I25" s="138"/>
      <c r="J25" s="132">
        <v>0</v>
      </c>
      <c r="K25" s="224"/>
      <c r="L25" s="135"/>
      <c r="M25" s="217">
        <f>mergeValue(H25)</f>
        <v>0</v>
      </c>
      <c r="N25" s="216"/>
      <c r="O25" s="216"/>
      <c r="P25" s="216"/>
      <c r="Q25" s="216"/>
      <c r="R25" s="217" t="str">
        <f>K25&amp;" ("&amp;L25&amp;")"</f>
        <v xml:space="preserve"> ()</v>
      </c>
      <c r="S25" s="134"/>
      <c r="T25" s="134"/>
      <c r="U25" s="177"/>
      <c r="V25" s="134"/>
      <c r="W25" s="134"/>
      <c r="X25" s="134"/>
      <c r="Y25" s="91"/>
      <c r="Z25" s="91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  <c r="BB25" s="184"/>
      <c r="BC25" s="184"/>
      <c r="BD25" s="184"/>
      <c r="BE25" s="184"/>
      <c r="BF25" s="184"/>
      <c r="BG25" s="184"/>
      <c r="BH25" s="184"/>
      <c r="BI25" s="184"/>
      <c r="BJ25" s="184"/>
      <c r="BK25" s="184"/>
      <c r="BL25" s="184"/>
      <c r="BM25" s="184"/>
      <c r="BN25" s="184"/>
      <c r="BO25" s="184"/>
      <c r="BP25" s="184"/>
      <c r="BQ25" s="184"/>
      <c r="BR25" s="184"/>
      <c r="BS25" s="184"/>
      <c r="BT25" s="184"/>
      <c r="BU25" s="184"/>
      <c r="BV25" s="91"/>
      <c r="BW25" s="91"/>
      <c r="BX25" s="91"/>
      <c r="BY25" s="91"/>
      <c r="BZ25" s="91"/>
      <c r="CA25" s="91"/>
      <c r="CB25" s="91"/>
      <c r="CC25" s="91"/>
      <c r="CD25" s="91"/>
      <c r="CE25" s="91"/>
    </row>
    <row r="26" spans="1:83" ht="17.100000000000001" customHeight="1">
      <c r="U26"/>
    </row>
    <row r="27" spans="1:83">
      <c r="A27" s="14" t="s">
        <v>155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82"/>
      <c r="V27" s="14"/>
      <c r="W27" s="14"/>
    </row>
    <row r="29" spans="1:83" s="124" customFormat="1" ht="15" customHeight="1">
      <c r="A29"/>
      <c r="B29"/>
      <c r="C29" s="32"/>
      <c r="D29" s="376" t="s">
        <v>26</v>
      </c>
      <c r="E29" s="366"/>
      <c r="F29" s="366" t="s">
        <v>19</v>
      </c>
      <c r="G29" s="377"/>
      <c r="H29" s="345">
        <v>1</v>
      </c>
      <c r="I29" s="425"/>
      <c r="J29" s="366" t="s">
        <v>19</v>
      </c>
      <c r="K29" s="142"/>
      <c r="L29" s="138" t="s">
        <v>26</v>
      </c>
      <c r="M29" s="149"/>
      <c r="N29" s="125"/>
      <c r="O29" s="125"/>
      <c r="P29" s="125"/>
      <c r="Q29" s="125"/>
      <c r="R29" s="125"/>
      <c r="S29" s="125"/>
      <c r="T29" s="125"/>
      <c r="U29" s="178"/>
      <c r="V29" s="125"/>
      <c r="W29" s="125"/>
      <c r="X29" s="125"/>
      <c r="Y29" s="125" t="s">
        <v>145</v>
      </c>
      <c r="Z29" s="125">
        <v>1705000</v>
      </c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</row>
    <row r="30" spans="1:83" s="124" customFormat="1" ht="15" customHeight="1">
      <c r="A30"/>
      <c r="B30"/>
      <c r="C30" s="32"/>
      <c r="D30" s="376"/>
      <c r="E30" s="366"/>
      <c r="F30" s="366"/>
      <c r="G30" s="378"/>
      <c r="H30" s="345"/>
      <c r="I30" s="426"/>
      <c r="J30" s="366"/>
      <c r="K30" s="133"/>
      <c r="L30" s="139"/>
      <c r="M30" s="148" t="s">
        <v>332</v>
      </c>
      <c r="N30" s="125"/>
      <c r="O30" s="125"/>
      <c r="P30" s="125"/>
      <c r="Q30" s="125"/>
      <c r="R30" s="125"/>
      <c r="S30" s="125"/>
      <c r="T30" s="125"/>
      <c r="U30" s="178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</row>
    <row r="31" spans="1:83" s="124" customFormat="1" ht="15" customHeight="1">
      <c r="A31"/>
      <c r="B31"/>
      <c r="C31" s="32"/>
      <c r="D31" s="376"/>
      <c r="E31" s="366"/>
      <c r="F31" s="366"/>
      <c r="G31" s="133"/>
      <c r="H31" s="139"/>
      <c r="I31" s="136" t="s">
        <v>203</v>
      </c>
      <c r="J31" s="139"/>
      <c r="K31" s="139"/>
      <c r="L31" s="139"/>
      <c r="M31" s="140"/>
      <c r="N31" s="125"/>
      <c r="O31" s="125"/>
      <c r="P31" s="125"/>
      <c r="Q31" s="125"/>
      <c r="R31" s="125"/>
      <c r="S31" s="125"/>
      <c r="T31" s="125"/>
      <c r="U31" s="178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</row>
    <row r="33" spans="1:38">
      <c r="A33" s="14" t="s">
        <v>168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82"/>
      <c r="V33" s="14"/>
      <c r="W33" s="14"/>
    </row>
    <row r="35" spans="1:38" s="124" customFormat="1" ht="15" customHeight="1">
      <c r="A35"/>
      <c r="B35"/>
      <c r="C35" s="32"/>
      <c r="D35"/>
      <c r="E35"/>
      <c r="F35"/>
      <c r="G35" s="421"/>
      <c r="H35" s="345">
        <v>1</v>
      </c>
      <c r="I35" s="423"/>
      <c r="J35" s="366" t="s">
        <v>19</v>
      </c>
      <c r="K35" s="142"/>
      <c r="L35" s="138" t="s">
        <v>26</v>
      </c>
      <c r="M35" s="149"/>
      <c r="N35" s="125"/>
      <c r="O35" s="125"/>
      <c r="P35" s="125"/>
      <c r="Q35" s="125"/>
      <c r="R35" s="125"/>
      <c r="S35" s="125"/>
      <c r="T35" s="125"/>
      <c r="U35" s="178"/>
      <c r="V35" s="125"/>
      <c r="W35" s="125"/>
      <c r="X35" s="125"/>
      <c r="Y35" s="125" t="s">
        <v>145</v>
      </c>
      <c r="Z35" s="125">
        <v>1705000</v>
      </c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</row>
    <row r="36" spans="1:38" s="124" customFormat="1" ht="15" customHeight="1">
      <c r="A36"/>
      <c r="B36"/>
      <c r="C36" s="32"/>
      <c r="D36"/>
      <c r="E36"/>
      <c r="F36"/>
      <c r="G36" s="422"/>
      <c r="H36" s="345"/>
      <c r="I36" s="424"/>
      <c r="J36" s="366"/>
      <c r="K36" s="133"/>
      <c r="L36" s="139"/>
      <c r="M36" s="148" t="s">
        <v>332</v>
      </c>
      <c r="N36" s="125"/>
      <c r="O36" s="125"/>
      <c r="P36" s="125"/>
      <c r="Q36" s="125"/>
      <c r="R36" s="125"/>
      <c r="S36" s="125"/>
      <c r="T36" s="125"/>
      <c r="U36" s="178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</row>
    <row r="37" spans="1:38">
      <c r="K37" s="139"/>
      <c r="L37" s="139"/>
      <c r="M37" s="140"/>
    </row>
    <row r="38" spans="1:38">
      <c r="A38" s="14" t="s">
        <v>169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82"/>
      <c r="V38" s="14"/>
      <c r="W38" s="14"/>
    </row>
    <row r="40" spans="1:38" s="124" customFormat="1" ht="15" customHeight="1">
      <c r="A40"/>
      <c r="B40"/>
      <c r="C40" s="32"/>
      <c r="D40"/>
      <c r="E40"/>
      <c r="F40"/>
      <c r="G40"/>
      <c r="H40"/>
      <c r="I40"/>
      <c r="J40"/>
      <c r="K40" s="141"/>
      <c r="L40" s="138" t="s">
        <v>26</v>
      </c>
      <c r="M40" s="150"/>
      <c r="N40" s="169"/>
      <c r="O40" s="125"/>
      <c r="P40" s="125"/>
      <c r="Q40" s="125"/>
      <c r="R40" s="125"/>
      <c r="S40" s="125"/>
      <c r="T40" s="125"/>
      <c r="U40" s="178"/>
      <c r="V40" s="125"/>
      <c r="W40" s="125"/>
      <c r="X40" s="125"/>
      <c r="Y40" s="125" t="s">
        <v>145</v>
      </c>
      <c r="Z40" s="125">
        <v>1705000</v>
      </c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</row>
    <row r="43" spans="1:38" s="14" customFormat="1" ht="17.100000000000001" customHeight="1">
      <c r="A43" s="14" t="s">
        <v>123</v>
      </c>
    </row>
    <row r="44" spans="1:38" ht="17.100000000000001" customHeight="1">
      <c r="U44"/>
    </row>
    <row r="45" spans="1:38" s="119" customFormat="1" ht="14.25">
      <c r="A45" s="91" t="s">
        <v>1</v>
      </c>
      <c r="B45" s="119" t="s">
        <v>144</v>
      </c>
      <c r="C45" s="196"/>
      <c r="D45" s="197"/>
      <c r="E45" s="198"/>
      <c r="F45" s="199"/>
      <c r="G45" s="199"/>
      <c r="H45" s="199"/>
      <c r="I45" s="200"/>
      <c r="J45" s="201"/>
      <c r="K45" s="208"/>
      <c r="M45" s="202" t="str">
        <f>IF(ISERROR(INDEX(kind_of_nameforms,MATCH(E45,kind_of_forms,0),1)),"",INDEX(kind_of_nameforms,MATCH(E45,kind_of_forms,0),1))</f>
        <v/>
      </c>
      <c r="N45" s="215"/>
    </row>
    <row r="46" spans="1:38" ht="17.100000000000001" customHeight="1">
      <c r="U46"/>
    </row>
    <row r="47" spans="1:38" s="14" customFormat="1" ht="17.100000000000001" customHeight="1">
      <c r="A47" s="14" t="s">
        <v>276</v>
      </c>
      <c r="B47" s="14" t="s">
        <v>277</v>
      </c>
      <c r="C47" s="14" t="s">
        <v>278</v>
      </c>
      <c r="D47" s="14" t="s">
        <v>279</v>
      </c>
    </row>
    <row r="48" spans="1:38" ht="17.100000000000001" customHeight="1">
      <c r="U48"/>
    </row>
    <row r="49" spans="1:21" s="64" customFormat="1">
      <c r="D49" s="251"/>
      <c r="E49" s="219"/>
      <c r="F49" s="219"/>
      <c r="G49" s="219"/>
      <c r="U49" s="179"/>
    </row>
    <row r="50" spans="1:21">
      <c r="C50" s="91"/>
      <c r="D50" s="392" t="s">
        <v>244</v>
      </c>
      <c r="E50" s="393"/>
      <c r="F50" s="393"/>
      <c r="G50" s="394"/>
    </row>
    <row r="51" spans="1:21" s="15" customFormat="1" ht="11.25" customHeight="1">
      <c r="A51" s="27"/>
      <c r="C51" s="32"/>
      <c r="D51" s="395" t="s">
        <v>233</v>
      </c>
      <c r="E51" s="395"/>
      <c r="F51" s="395"/>
      <c r="G51" s="396" t="s">
        <v>234</v>
      </c>
      <c r="H51" s="134"/>
      <c r="R51" s="176"/>
    </row>
    <row r="52" spans="1:21" s="15" customFormat="1" ht="11.25" customHeight="1">
      <c r="A52" s="27"/>
      <c r="C52" s="32"/>
      <c r="D52" s="234" t="s">
        <v>25</v>
      </c>
      <c r="E52" s="137" t="s">
        <v>257</v>
      </c>
      <c r="F52" s="235" t="s">
        <v>223</v>
      </c>
      <c r="G52" s="397"/>
      <c r="H52" s="134"/>
      <c r="R52" s="176"/>
    </row>
    <row r="53" spans="1:21" s="15" customFormat="1" ht="12" customHeight="1">
      <c r="A53" s="27"/>
      <c r="C53" s="32"/>
      <c r="D53" s="250" t="s">
        <v>26</v>
      </c>
      <c r="E53" s="236">
        <v>2</v>
      </c>
      <c r="F53" s="237">
        <v>3</v>
      </c>
      <c r="G53" s="238">
        <v>4</v>
      </c>
      <c r="H53" s="134"/>
      <c r="R53" s="176"/>
    </row>
    <row r="54" spans="1:21" s="15" customFormat="1">
      <c r="A54" s="27"/>
      <c r="C54" s="32"/>
      <c r="D54" s="232">
        <v>1</v>
      </c>
      <c r="E54" s="239" t="s">
        <v>259</v>
      </c>
      <c r="F54" s="258" t="str">
        <f>IF(form_up_date="","",form_up_date)</f>
        <v>13.07.2023</v>
      </c>
      <c r="G54" s="260" t="s">
        <v>260</v>
      </c>
      <c r="H54" s="134"/>
      <c r="R54" s="176"/>
    </row>
    <row r="55" spans="1:21" s="15" customFormat="1" ht="45">
      <c r="A55" s="27"/>
      <c r="C55" s="32"/>
      <c r="D55" s="232" t="s">
        <v>271</v>
      </c>
      <c r="E55" s="239" t="s">
        <v>261</v>
      </c>
      <c r="F55" s="258"/>
      <c r="G55" s="225" t="s">
        <v>330</v>
      </c>
      <c r="H55" s="134"/>
      <c r="R55" s="176"/>
    </row>
    <row r="56" spans="1:21" s="15" customFormat="1">
      <c r="A56" s="27"/>
      <c r="C56" s="32"/>
      <c r="D56" s="232" t="s">
        <v>272</v>
      </c>
      <c r="E56" s="239" t="s">
        <v>262</v>
      </c>
      <c r="F56" s="258"/>
      <c r="G56" s="260" t="s">
        <v>263</v>
      </c>
      <c r="H56" s="134"/>
      <c r="R56" s="176"/>
    </row>
    <row r="57" spans="1:21" s="15" customFormat="1">
      <c r="A57" s="27"/>
      <c r="C57" s="32"/>
      <c r="D57" s="232" t="s">
        <v>273</v>
      </c>
      <c r="E57" s="239" t="s">
        <v>264</v>
      </c>
      <c r="F57" s="259" t="s">
        <v>265</v>
      </c>
      <c r="G57" s="225"/>
      <c r="H57" s="134"/>
      <c r="R57" s="176"/>
    </row>
    <row r="58" spans="1:21" s="15" customFormat="1">
      <c r="A58" s="27"/>
      <c r="C58" s="32"/>
      <c r="D58" s="132" t="str">
        <f>D57&amp;".1"</f>
        <v>4.1.1</v>
      </c>
      <c r="E58" s="240" t="s">
        <v>3</v>
      </c>
      <c r="F58" s="258" t="str">
        <f>IF(region_name="","",region_name)</f>
        <v>Курская область</v>
      </c>
      <c r="G58" s="260" t="s">
        <v>266</v>
      </c>
      <c r="H58" s="134"/>
      <c r="R58" s="176"/>
    </row>
    <row r="59" spans="1:21" s="15" customFormat="1" ht="22.5">
      <c r="A59" s="27"/>
      <c r="C59" s="32"/>
      <c r="D59" s="232" t="s">
        <v>274</v>
      </c>
      <c r="E59" s="241" t="s">
        <v>267</v>
      </c>
      <c r="F59" s="258"/>
      <c r="G59" s="262" t="s">
        <v>268</v>
      </c>
      <c r="H59" s="134"/>
      <c r="R59" s="176"/>
    </row>
    <row r="60" spans="1:21" s="15" customFormat="1" ht="56.25">
      <c r="A60" s="27"/>
      <c r="C60" s="32"/>
      <c r="D60" s="232" t="s">
        <v>275</v>
      </c>
      <c r="E60" s="242" t="s">
        <v>269</v>
      </c>
      <c r="F60" s="258"/>
      <c r="G60" s="249" t="s">
        <v>329</v>
      </c>
      <c r="H60" s="134"/>
      <c r="R60" s="176"/>
    </row>
  </sheetData>
  <dataConsolidate leftLabels="1" link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 xr:uid="{00000000-0002-0000-1100-000000000000}">
      <formula1>900</formula1>
    </dataValidation>
    <dataValidation type="list" allowBlank="1" showInputMessage="1" showErrorMessage="1" sqref="I40" xr:uid="{00000000-0002-0000-11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1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1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1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 xr:uid="{00000000-0002-0000-11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1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6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27" hidden="1" customWidth="1"/>
    <col min="2" max="2" width="9.140625" style="15" hidden="1" customWidth="1"/>
    <col min="3" max="11" width="10.5703125" style="15"/>
    <col min="12" max="12" width="10.5703125" style="176"/>
    <col min="13" max="16384" width="10.5703125" style="15"/>
  </cols>
  <sheetData>
    <row r="1" spans="1:12" s="134" customFormat="1" ht="15" hidden="1" customHeight="1">
      <c r="L1" s="177"/>
    </row>
    <row r="2" spans="1:12" s="134" customFormat="1" ht="15" hidden="1" customHeight="1">
      <c r="L2" s="177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5"/>
    </row>
    <row r="11" spans="1:12" ht="21.95" customHeight="1">
      <c r="A11" s="15"/>
    </row>
    <row r="12" spans="1:12" ht="21.95" customHeight="1">
      <c r="A12" s="15"/>
    </row>
    <row r="13" spans="1:12" ht="21.95" customHeight="1">
      <c r="A13" s="15"/>
    </row>
    <row r="14" spans="1:12" ht="33.950000000000003" customHeight="1">
      <c r="A14" s="15"/>
    </row>
    <row r="15" spans="1:12" ht="15" customHeight="1">
      <c r="A15" s="15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63" hidden="1" customWidth="1"/>
    <col min="2" max="2" width="9.140625" style="64" hidden="1" customWidth="1"/>
    <col min="3" max="3" width="9.140625" style="179"/>
    <col min="4" max="16384" width="9.140625" style="64"/>
  </cols>
  <sheetData>
    <row r="1" spans="1:3" hidden="1"/>
    <row r="2" spans="1:3" hidden="1"/>
    <row r="3" spans="1:3" hidden="1"/>
    <row r="4" spans="1:3" ht="10.5" customHeight="1"/>
    <row r="5" spans="1:3" s="31" customFormat="1" ht="30" customHeight="1">
      <c r="A5" s="27"/>
      <c r="C5" s="180"/>
    </row>
    <row r="6" spans="1:3" s="31" customFormat="1" ht="15" customHeight="1">
      <c r="A6" s="27"/>
      <c r="C6" s="180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9"/>
  </cols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7" customWidth="1"/>
    <col min="4" max="16" width="9.140625" style="7"/>
    <col min="17" max="17" width="9.140625" style="181"/>
    <col min="18" max="16384" width="9.140625" style="7"/>
  </cols>
  <sheetData>
    <row r="1" spans="3:5" hidden="1"/>
    <row r="2" spans="3:5" hidden="1"/>
    <row r="3" spans="3:5" hidden="1"/>
    <row r="4" spans="3:5" hidden="1"/>
    <row r="5" spans="3:5" hidden="1"/>
    <row r="6" spans="3:5" ht="10.5" customHeight="1"/>
    <row r="7" spans="3:5" ht="20.100000000000001" customHeight="1"/>
    <row r="8" spans="3:5" ht="15" customHeight="1"/>
    <row r="9" spans="3:5" ht="6.95" customHeight="1"/>
    <row r="10" spans="3:5" ht="22.5" customHeight="1"/>
    <row r="11" spans="3:5" ht="11.25" customHeight="1"/>
    <row r="12" spans="3:5" ht="15" hidden="1" customHeight="1"/>
    <row r="13" spans="3:5" ht="14.1" customHeight="1">
      <c r="C13" s="66"/>
    </row>
    <row r="14" spans="3:5" ht="15" customHeight="1"/>
    <row r="15" spans="3:5" ht="11.25" customHeight="1"/>
    <row r="16" spans="3:5">
      <c r="D16" s="68"/>
      <c r="E16" s="68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7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7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7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7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124" hidden="1" customWidth="1"/>
    <col min="2" max="2" width="2" style="124" hidden="1" customWidth="1"/>
    <col min="3" max="14" width="9.140625" style="125"/>
    <col min="15" max="16384" width="9.140625" style="124"/>
  </cols>
  <sheetData>
    <row r="1" spans="1:14" hidden="1"/>
    <row r="2" spans="1:14" hidden="1"/>
    <row r="3" spans="1:14" ht="10.5" customHeight="1"/>
    <row r="4" spans="1:14" ht="27" customHeight="1">
      <c r="A4" s="151"/>
      <c r="B4" s="151"/>
    </row>
    <row r="5" spans="1:14" s="153" customFormat="1" ht="15">
      <c r="A5" s="151"/>
      <c r="B5" s="151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1:14" s="154" customFormat="1" ht="3" customHeight="1">
      <c r="A6" s="390"/>
      <c r="B6" s="390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1:14" ht="3.75" customHeight="1">
      <c r="A7" s="390"/>
      <c r="B7" s="390"/>
    </row>
    <row r="8" spans="1:14" ht="0.2" customHeight="1">
      <c r="B8" s="126"/>
    </row>
    <row r="9" spans="1:14" ht="0.2" customHeight="1">
      <c r="B9" s="126"/>
    </row>
    <row r="10" spans="1:14" ht="0.2" customHeight="1">
      <c r="B10" s="126"/>
    </row>
    <row r="11" spans="1:14" ht="6" hidden="1" customHeight="1">
      <c r="B11" s="126"/>
    </row>
    <row r="12" spans="1:14" ht="20.25" hidden="1" customHeight="1">
      <c r="A12" s="127"/>
      <c r="B12" s="126"/>
    </row>
    <row r="13" spans="1:14" ht="20.25" hidden="1" customHeight="1">
      <c r="B13" s="126"/>
    </row>
    <row r="14" spans="1:14" ht="6" hidden="1" customHeight="1">
      <c r="B14" s="252"/>
    </row>
    <row r="15" spans="1:14" ht="3" customHeight="1"/>
    <row r="16" spans="1:14" ht="0.2" customHeight="1"/>
    <row r="17" spans="1:14" s="153" customFormat="1" ht="0.2" customHeight="1">
      <c r="A17" s="156"/>
      <c r="B17" s="156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</row>
    <row r="18" spans="1:14" ht="23.25" customHeight="1">
      <c r="A18" s="381"/>
      <c r="B18" s="127"/>
    </row>
    <row r="19" spans="1:14" ht="23.25" customHeight="1">
      <c r="A19" s="381"/>
      <c r="B19" s="128"/>
    </row>
    <row r="20" spans="1:14" ht="14.25" customHeight="1">
      <c r="A20" s="62"/>
      <c r="B20" s="62"/>
    </row>
    <row r="21" spans="1:14" hidden="1">
      <c r="A21" s="157"/>
      <c r="B21" s="129"/>
    </row>
    <row r="22" spans="1:14" ht="15" customHeight="1">
      <c r="A22"/>
      <c r="B22"/>
    </row>
    <row r="23" spans="1:14" ht="15" customHeight="1">
      <c r="A23"/>
      <c r="B23"/>
    </row>
    <row r="24" spans="1:14" ht="15" customHeight="1">
      <c r="A24"/>
      <c r="B24"/>
    </row>
    <row r="25" spans="1:14" ht="15" customHeight="1">
      <c r="A25" s="158"/>
      <c r="B25" s="54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9">
    <tabColor indexed="47"/>
  </sheetPr>
  <dimension ref="A12:A424"/>
  <sheetViews>
    <sheetView showGridLines="0" zoomScaleNormal="100" workbookViewId="0"/>
  </sheetViews>
  <sheetFormatPr defaultRowHeight="11.25"/>
  <cols>
    <col min="1" max="16384" width="9.140625" style="218"/>
  </cols>
  <sheetData>
    <row r="12" ht="14.2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frmRegion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R_LIST">
    <tabColor rgb="FFFFCC99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0"/>
    <col min="2" max="2" width="65.28515625" style="30" customWidth="1"/>
    <col min="3" max="3" width="41" style="30" customWidth="1"/>
    <col min="4" max="16384" width="9.140625" style="30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30"/>
    <col min="2" max="2" width="65.28515625" style="30" customWidth="1"/>
    <col min="3" max="3" width="41" style="30" customWidth="1"/>
    <col min="4" max="16384" width="9.140625" style="30"/>
  </cols>
  <sheetData>
    <row r="1" spans="1:2">
      <c r="A1" s="30" t="s">
        <v>109</v>
      </c>
      <c r="B1" s="30" t="s">
        <v>110</v>
      </c>
    </row>
    <row r="2" spans="1:2">
      <c r="A2" s="30">
        <v>4189714</v>
      </c>
      <c r="B2" s="30" t="s">
        <v>355</v>
      </c>
    </row>
    <row r="3" spans="1:2">
      <c r="A3" s="30">
        <v>4189713</v>
      </c>
      <c r="B3" s="30" t="s">
        <v>356</v>
      </c>
    </row>
    <row r="4" spans="1:2">
      <c r="A4" s="30">
        <v>4189712</v>
      </c>
      <c r="B4" s="30" t="s">
        <v>357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9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29"/>
  </cols>
  <sheetData>
    <row r="34" spans="6:6">
      <c r="F34" s="36"/>
    </row>
    <row r="35" spans="6:6">
      <c r="F35" s="36"/>
    </row>
    <row r="38" spans="6:6">
      <c r="F38" s="47"/>
    </row>
    <row r="39" spans="6:6">
      <c r="F39" s="47"/>
    </row>
    <row r="40" spans="6:6">
      <c r="F40" s="47"/>
    </row>
    <row r="41" spans="6:6">
      <c r="F41" s="47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0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8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SH_REESTR_ORG">
    <tabColor indexed="47"/>
  </sheetPr>
  <dimension ref="A1:J80"/>
  <sheetViews>
    <sheetView showGridLines="0" zoomScaleNormal="100" workbookViewId="0"/>
  </sheetViews>
  <sheetFormatPr defaultRowHeight="11.25"/>
  <cols>
    <col min="1" max="1" width="11.5703125" customWidth="1"/>
    <col min="4" max="4" width="13" customWidth="1"/>
    <col min="6" max="6" width="15.28515625" customWidth="1"/>
    <col min="7" max="7" width="20" customWidth="1"/>
    <col min="8" max="8" width="26.85546875" customWidth="1"/>
    <col min="9" max="9" width="12.28515625" customWidth="1"/>
  </cols>
  <sheetData>
    <row r="1" spans="1:10">
      <c r="A1" t="s">
        <v>650</v>
      </c>
      <c r="B1" t="s">
        <v>358</v>
      </c>
      <c r="C1" t="s">
        <v>359</v>
      </c>
      <c r="D1" t="s">
        <v>360</v>
      </c>
      <c r="E1" t="s">
        <v>361</v>
      </c>
      <c r="F1" t="s">
        <v>362</v>
      </c>
      <c r="G1" t="s">
        <v>363</v>
      </c>
      <c r="H1" t="s">
        <v>364</v>
      </c>
      <c r="I1" t="s">
        <v>365</v>
      </c>
    </row>
    <row r="2" spans="1:10">
      <c r="A2">
        <v>1</v>
      </c>
      <c r="B2" t="s">
        <v>366</v>
      </c>
      <c r="C2" t="s">
        <v>299</v>
      </c>
      <c r="D2" t="s">
        <v>367</v>
      </c>
      <c r="E2" t="s">
        <v>368</v>
      </c>
      <c r="F2" t="s">
        <v>369</v>
      </c>
      <c r="G2" t="s">
        <v>370</v>
      </c>
      <c r="J2" t="s">
        <v>348</v>
      </c>
    </row>
    <row r="3" spans="1:10">
      <c r="A3">
        <v>2</v>
      </c>
      <c r="B3" t="s">
        <v>366</v>
      </c>
      <c r="C3" t="s">
        <v>299</v>
      </c>
      <c r="D3" t="s">
        <v>371</v>
      </c>
      <c r="E3" t="s">
        <v>372</v>
      </c>
      <c r="F3" t="s">
        <v>373</v>
      </c>
      <c r="G3" t="s">
        <v>374</v>
      </c>
      <c r="J3" t="s">
        <v>348</v>
      </c>
    </row>
    <row r="4" spans="1:10">
      <c r="A4">
        <v>3</v>
      </c>
      <c r="B4" t="s">
        <v>366</v>
      </c>
      <c r="C4" t="s">
        <v>299</v>
      </c>
      <c r="D4" t="s">
        <v>375</v>
      </c>
      <c r="E4" t="s">
        <v>376</v>
      </c>
      <c r="F4" t="s">
        <v>377</v>
      </c>
      <c r="G4" t="s">
        <v>378</v>
      </c>
      <c r="J4" t="s">
        <v>348</v>
      </c>
    </row>
    <row r="5" spans="1:10">
      <c r="A5">
        <v>4</v>
      </c>
      <c r="B5" t="s">
        <v>366</v>
      </c>
      <c r="C5" t="s">
        <v>299</v>
      </c>
      <c r="D5" t="s">
        <v>379</v>
      </c>
      <c r="E5" t="s">
        <v>380</v>
      </c>
      <c r="F5" t="s">
        <v>381</v>
      </c>
      <c r="G5" t="s">
        <v>382</v>
      </c>
      <c r="J5" t="s">
        <v>348</v>
      </c>
    </row>
    <row r="6" spans="1:10">
      <c r="A6">
        <v>5</v>
      </c>
      <c r="B6" t="s">
        <v>366</v>
      </c>
      <c r="C6" t="s">
        <v>299</v>
      </c>
      <c r="D6" t="s">
        <v>383</v>
      </c>
      <c r="E6" t="s">
        <v>384</v>
      </c>
      <c r="F6" t="s">
        <v>385</v>
      </c>
      <c r="G6" t="s">
        <v>386</v>
      </c>
      <c r="J6" t="s">
        <v>348</v>
      </c>
    </row>
    <row r="7" spans="1:10">
      <c r="A7">
        <v>6</v>
      </c>
      <c r="B7" t="s">
        <v>366</v>
      </c>
      <c r="C7" t="s">
        <v>299</v>
      </c>
      <c r="D7" t="s">
        <v>387</v>
      </c>
      <c r="E7" t="s">
        <v>388</v>
      </c>
      <c r="F7" t="s">
        <v>389</v>
      </c>
      <c r="G7" t="s">
        <v>390</v>
      </c>
      <c r="J7" t="s">
        <v>348</v>
      </c>
    </row>
    <row r="8" spans="1:10">
      <c r="A8">
        <v>7</v>
      </c>
      <c r="B8" t="s">
        <v>366</v>
      </c>
      <c r="C8" t="s">
        <v>299</v>
      </c>
      <c r="D8" t="s">
        <v>391</v>
      </c>
      <c r="E8" t="s">
        <v>392</v>
      </c>
      <c r="F8" t="s">
        <v>393</v>
      </c>
      <c r="G8" t="s">
        <v>394</v>
      </c>
      <c r="H8" t="s">
        <v>395</v>
      </c>
      <c r="J8" t="s">
        <v>348</v>
      </c>
    </row>
    <row r="9" spans="1:10">
      <c r="A9">
        <v>8</v>
      </c>
      <c r="B9" t="s">
        <v>366</v>
      </c>
      <c r="C9" t="s">
        <v>299</v>
      </c>
      <c r="D9" t="s">
        <v>396</v>
      </c>
      <c r="E9" t="s">
        <v>397</v>
      </c>
      <c r="F9" t="s">
        <v>398</v>
      </c>
      <c r="G9" t="s">
        <v>394</v>
      </c>
      <c r="J9" t="s">
        <v>348</v>
      </c>
    </row>
    <row r="10" spans="1:10">
      <c r="A10">
        <v>9</v>
      </c>
      <c r="B10" t="s">
        <v>366</v>
      </c>
      <c r="C10" t="s">
        <v>299</v>
      </c>
      <c r="D10" t="s">
        <v>399</v>
      </c>
      <c r="E10" t="s">
        <v>400</v>
      </c>
      <c r="F10" t="s">
        <v>401</v>
      </c>
      <c r="G10" t="s">
        <v>402</v>
      </c>
      <c r="H10" t="s">
        <v>403</v>
      </c>
      <c r="J10" t="s">
        <v>348</v>
      </c>
    </row>
    <row r="11" spans="1:10">
      <c r="A11">
        <v>10</v>
      </c>
      <c r="B11" t="s">
        <v>366</v>
      </c>
      <c r="C11" t="s">
        <v>299</v>
      </c>
      <c r="D11" t="s">
        <v>404</v>
      </c>
      <c r="E11" t="s">
        <v>405</v>
      </c>
      <c r="F11" t="s">
        <v>406</v>
      </c>
      <c r="G11" t="s">
        <v>374</v>
      </c>
      <c r="J11" t="s">
        <v>348</v>
      </c>
    </row>
    <row r="12" spans="1:10">
      <c r="A12">
        <v>11</v>
      </c>
      <c r="B12" t="s">
        <v>366</v>
      </c>
      <c r="C12" t="s">
        <v>299</v>
      </c>
      <c r="D12" t="s">
        <v>407</v>
      </c>
      <c r="E12" t="s">
        <v>408</v>
      </c>
      <c r="F12" t="s">
        <v>409</v>
      </c>
      <c r="G12" t="s">
        <v>410</v>
      </c>
      <c r="J12" t="s">
        <v>348</v>
      </c>
    </row>
    <row r="13" spans="1:10">
      <c r="A13">
        <v>12</v>
      </c>
      <c r="B13" t="s">
        <v>366</v>
      </c>
      <c r="C13" t="s">
        <v>299</v>
      </c>
      <c r="D13" t="s">
        <v>411</v>
      </c>
      <c r="E13" t="s">
        <v>412</v>
      </c>
      <c r="F13" t="s">
        <v>413</v>
      </c>
      <c r="G13" t="s">
        <v>414</v>
      </c>
      <c r="J13" t="s">
        <v>348</v>
      </c>
    </row>
    <row r="14" spans="1:10">
      <c r="A14">
        <v>13</v>
      </c>
      <c r="B14" t="s">
        <v>366</v>
      </c>
      <c r="C14" t="s">
        <v>299</v>
      </c>
      <c r="D14" t="s">
        <v>415</v>
      </c>
      <c r="E14" t="s">
        <v>416</v>
      </c>
      <c r="F14" t="s">
        <v>417</v>
      </c>
      <c r="G14" t="s">
        <v>418</v>
      </c>
      <c r="J14" t="s">
        <v>348</v>
      </c>
    </row>
    <row r="15" spans="1:10">
      <c r="A15">
        <v>14</v>
      </c>
      <c r="B15" t="s">
        <v>366</v>
      </c>
      <c r="C15" t="s">
        <v>299</v>
      </c>
      <c r="D15" t="s">
        <v>419</v>
      </c>
      <c r="E15" t="s">
        <v>420</v>
      </c>
      <c r="F15" t="s">
        <v>421</v>
      </c>
      <c r="G15" t="s">
        <v>422</v>
      </c>
      <c r="J15" t="s">
        <v>348</v>
      </c>
    </row>
    <row r="16" spans="1:10">
      <c r="A16">
        <v>15</v>
      </c>
      <c r="B16" t="s">
        <v>366</v>
      </c>
      <c r="C16" t="s">
        <v>299</v>
      </c>
      <c r="D16" t="s">
        <v>423</v>
      </c>
      <c r="E16" t="s">
        <v>424</v>
      </c>
      <c r="F16" t="s">
        <v>425</v>
      </c>
      <c r="G16" t="s">
        <v>426</v>
      </c>
      <c r="J16" t="s">
        <v>348</v>
      </c>
    </row>
    <row r="17" spans="1:10">
      <c r="A17">
        <v>16</v>
      </c>
      <c r="B17" t="s">
        <v>366</v>
      </c>
      <c r="C17" t="s">
        <v>299</v>
      </c>
      <c r="D17" t="s">
        <v>427</v>
      </c>
      <c r="E17" t="s">
        <v>428</v>
      </c>
      <c r="F17" t="s">
        <v>429</v>
      </c>
      <c r="G17" t="s">
        <v>426</v>
      </c>
      <c r="J17" t="s">
        <v>348</v>
      </c>
    </row>
    <row r="18" spans="1:10">
      <c r="A18">
        <v>17</v>
      </c>
      <c r="B18" t="s">
        <v>366</v>
      </c>
      <c r="C18" t="s">
        <v>299</v>
      </c>
      <c r="D18" t="s">
        <v>430</v>
      </c>
      <c r="E18" t="s">
        <v>431</v>
      </c>
      <c r="F18" t="s">
        <v>432</v>
      </c>
      <c r="G18" t="s">
        <v>433</v>
      </c>
      <c r="H18" t="s">
        <v>434</v>
      </c>
      <c r="J18" t="s">
        <v>348</v>
      </c>
    </row>
    <row r="19" spans="1:10">
      <c r="A19">
        <v>18</v>
      </c>
      <c r="B19" t="s">
        <v>366</v>
      </c>
      <c r="C19" t="s">
        <v>299</v>
      </c>
      <c r="D19" t="s">
        <v>435</v>
      </c>
      <c r="E19" t="s">
        <v>436</v>
      </c>
      <c r="F19" t="s">
        <v>437</v>
      </c>
      <c r="G19" t="s">
        <v>438</v>
      </c>
      <c r="J19" t="s">
        <v>348</v>
      </c>
    </row>
    <row r="20" spans="1:10">
      <c r="A20">
        <v>19</v>
      </c>
      <c r="B20" t="s">
        <v>366</v>
      </c>
      <c r="C20" t="s">
        <v>299</v>
      </c>
      <c r="D20" t="s">
        <v>439</v>
      </c>
      <c r="E20" t="s">
        <v>440</v>
      </c>
      <c r="F20" t="s">
        <v>441</v>
      </c>
      <c r="G20" t="s">
        <v>442</v>
      </c>
      <c r="H20" t="s">
        <v>443</v>
      </c>
      <c r="J20" t="s">
        <v>348</v>
      </c>
    </row>
    <row r="21" spans="1:10">
      <c r="A21">
        <v>20</v>
      </c>
      <c r="B21" t="s">
        <v>366</v>
      </c>
      <c r="C21" t="s">
        <v>299</v>
      </c>
      <c r="D21" t="s">
        <v>444</v>
      </c>
      <c r="E21" t="s">
        <v>445</v>
      </c>
      <c r="F21" t="s">
        <v>446</v>
      </c>
      <c r="G21" t="s">
        <v>433</v>
      </c>
      <c r="J21" t="s">
        <v>348</v>
      </c>
    </row>
    <row r="22" spans="1:10">
      <c r="A22">
        <v>21</v>
      </c>
      <c r="B22" t="s">
        <v>366</v>
      </c>
      <c r="C22" t="s">
        <v>299</v>
      </c>
      <c r="D22" t="s">
        <v>447</v>
      </c>
      <c r="E22" t="s">
        <v>448</v>
      </c>
      <c r="F22" t="s">
        <v>449</v>
      </c>
      <c r="G22" t="s">
        <v>410</v>
      </c>
      <c r="J22" t="s">
        <v>348</v>
      </c>
    </row>
    <row r="23" spans="1:10">
      <c r="A23">
        <v>22</v>
      </c>
      <c r="B23" t="s">
        <v>366</v>
      </c>
      <c r="C23" t="s">
        <v>299</v>
      </c>
      <c r="D23" t="s">
        <v>450</v>
      </c>
      <c r="E23" t="s">
        <v>451</v>
      </c>
      <c r="F23" t="s">
        <v>452</v>
      </c>
      <c r="G23" t="s">
        <v>453</v>
      </c>
      <c r="J23" t="s">
        <v>348</v>
      </c>
    </row>
    <row r="24" spans="1:10">
      <c r="A24">
        <v>23</v>
      </c>
      <c r="B24" t="s">
        <v>366</v>
      </c>
      <c r="C24" t="s">
        <v>299</v>
      </c>
      <c r="D24" t="s">
        <v>454</v>
      </c>
      <c r="E24" t="s">
        <v>455</v>
      </c>
      <c r="F24" t="s">
        <v>456</v>
      </c>
      <c r="G24" t="s">
        <v>414</v>
      </c>
      <c r="J24" t="s">
        <v>348</v>
      </c>
    </row>
    <row r="25" spans="1:10">
      <c r="A25">
        <v>24</v>
      </c>
      <c r="B25" t="s">
        <v>366</v>
      </c>
      <c r="C25" t="s">
        <v>299</v>
      </c>
      <c r="D25" t="s">
        <v>457</v>
      </c>
      <c r="E25" t="s">
        <v>458</v>
      </c>
      <c r="F25" t="s">
        <v>459</v>
      </c>
      <c r="G25" t="s">
        <v>460</v>
      </c>
      <c r="J25" t="s">
        <v>348</v>
      </c>
    </row>
    <row r="26" spans="1:10">
      <c r="A26">
        <v>25</v>
      </c>
      <c r="B26" t="s">
        <v>366</v>
      </c>
      <c r="C26" t="s">
        <v>299</v>
      </c>
      <c r="D26" t="s">
        <v>461</v>
      </c>
      <c r="E26" t="s">
        <v>462</v>
      </c>
      <c r="F26" t="s">
        <v>463</v>
      </c>
      <c r="G26" t="s">
        <v>460</v>
      </c>
      <c r="J26" t="s">
        <v>348</v>
      </c>
    </row>
    <row r="27" spans="1:10">
      <c r="A27">
        <v>26</v>
      </c>
      <c r="B27" t="s">
        <v>366</v>
      </c>
      <c r="C27" t="s">
        <v>299</v>
      </c>
      <c r="D27" t="s">
        <v>464</v>
      </c>
      <c r="E27" t="s">
        <v>465</v>
      </c>
      <c r="F27" t="s">
        <v>466</v>
      </c>
      <c r="G27" t="s">
        <v>414</v>
      </c>
      <c r="J27" t="s">
        <v>348</v>
      </c>
    </row>
    <row r="28" spans="1:10">
      <c r="A28">
        <v>27</v>
      </c>
      <c r="B28" t="s">
        <v>366</v>
      </c>
      <c r="C28" t="s">
        <v>299</v>
      </c>
      <c r="D28" t="s">
        <v>467</v>
      </c>
      <c r="E28" t="s">
        <v>468</v>
      </c>
      <c r="F28" t="s">
        <v>469</v>
      </c>
      <c r="G28" t="s">
        <v>470</v>
      </c>
      <c r="H28" t="s">
        <v>471</v>
      </c>
      <c r="J28" t="s">
        <v>348</v>
      </c>
    </row>
    <row r="29" spans="1:10">
      <c r="A29">
        <v>28</v>
      </c>
      <c r="B29" t="s">
        <v>366</v>
      </c>
      <c r="C29" t="s">
        <v>299</v>
      </c>
      <c r="D29" t="s">
        <v>472</v>
      </c>
      <c r="E29" t="s">
        <v>473</v>
      </c>
      <c r="F29" t="s">
        <v>474</v>
      </c>
      <c r="G29" t="s">
        <v>475</v>
      </c>
      <c r="J29" t="s">
        <v>348</v>
      </c>
    </row>
    <row r="30" spans="1:10">
      <c r="A30">
        <v>29</v>
      </c>
      <c r="B30" t="s">
        <v>366</v>
      </c>
      <c r="C30" t="s">
        <v>299</v>
      </c>
      <c r="D30" t="s">
        <v>476</v>
      </c>
      <c r="E30" t="s">
        <v>477</v>
      </c>
      <c r="F30" t="s">
        <v>478</v>
      </c>
      <c r="G30" t="s">
        <v>460</v>
      </c>
      <c r="J30" t="s">
        <v>348</v>
      </c>
    </row>
    <row r="31" spans="1:10">
      <c r="A31">
        <v>30</v>
      </c>
      <c r="B31" t="s">
        <v>366</v>
      </c>
      <c r="C31" t="s">
        <v>299</v>
      </c>
      <c r="D31" t="s">
        <v>479</v>
      </c>
      <c r="E31" t="s">
        <v>480</v>
      </c>
      <c r="F31" t="s">
        <v>481</v>
      </c>
      <c r="G31" t="s">
        <v>482</v>
      </c>
      <c r="J31" t="s">
        <v>348</v>
      </c>
    </row>
    <row r="32" spans="1:10">
      <c r="A32">
        <v>31</v>
      </c>
      <c r="B32" t="s">
        <v>366</v>
      </c>
      <c r="C32" t="s">
        <v>299</v>
      </c>
      <c r="D32" t="s">
        <v>483</v>
      </c>
      <c r="E32" t="s">
        <v>484</v>
      </c>
      <c r="F32" t="s">
        <v>485</v>
      </c>
      <c r="G32" t="s">
        <v>433</v>
      </c>
      <c r="H32" t="s">
        <v>486</v>
      </c>
      <c r="J32" t="s">
        <v>348</v>
      </c>
    </row>
    <row r="33" spans="1:10">
      <c r="A33">
        <v>32</v>
      </c>
      <c r="B33" t="s">
        <v>366</v>
      </c>
      <c r="C33" t="s">
        <v>299</v>
      </c>
      <c r="D33" t="s">
        <v>487</v>
      </c>
      <c r="E33" t="s">
        <v>488</v>
      </c>
      <c r="F33" t="s">
        <v>489</v>
      </c>
      <c r="G33" t="s">
        <v>460</v>
      </c>
      <c r="H33" t="s">
        <v>490</v>
      </c>
      <c r="J33" t="s">
        <v>348</v>
      </c>
    </row>
    <row r="34" spans="1:10">
      <c r="A34">
        <v>33</v>
      </c>
      <c r="B34" t="s">
        <v>366</v>
      </c>
      <c r="C34" t="s">
        <v>299</v>
      </c>
      <c r="D34" t="s">
        <v>491</v>
      </c>
      <c r="E34" t="s">
        <v>492</v>
      </c>
      <c r="F34" t="s">
        <v>493</v>
      </c>
      <c r="G34" t="s">
        <v>394</v>
      </c>
      <c r="J34" t="s">
        <v>348</v>
      </c>
    </row>
    <row r="35" spans="1:10">
      <c r="A35">
        <v>34</v>
      </c>
      <c r="B35" t="s">
        <v>366</v>
      </c>
      <c r="C35" t="s">
        <v>299</v>
      </c>
      <c r="D35" t="s">
        <v>494</v>
      </c>
      <c r="E35" t="s">
        <v>495</v>
      </c>
      <c r="F35" t="s">
        <v>496</v>
      </c>
      <c r="G35" t="s">
        <v>460</v>
      </c>
      <c r="J35" t="s">
        <v>348</v>
      </c>
    </row>
    <row r="36" spans="1:10">
      <c r="A36">
        <v>35</v>
      </c>
      <c r="B36" t="s">
        <v>366</v>
      </c>
      <c r="C36" t="s">
        <v>299</v>
      </c>
      <c r="D36" t="s">
        <v>497</v>
      </c>
      <c r="E36" t="s">
        <v>498</v>
      </c>
      <c r="F36" t="s">
        <v>499</v>
      </c>
      <c r="G36" t="s">
        <v>378</v>
      </c>
      <c r="J36" t="s">
        <v>348</v>
      </c>
    </row>
    <row r="37" spans="1:10">
      <c r="A37">
        <v>36</v>
      </c>
      <c r="B37" t="s">
        <v>366</v>
      </c>
      <c r="C37" t="s">
        <v>299</v>
      </c>
      <c r="D37" t="s">
        <v>500</v>
      </c>
      <c r="E37" t="s">
        <v>501</v>
      </c>
      <c r="F37" t="s">
        <v>502</v>
      </c>
      <c r="G37" t="s">
        <v>374</v>
      </c>
      <c r="J37" t="s">
        <v>348</v>
      </c>
    </row>
    <row r="38" spans="1:10">
      <c r="A38">
        <v>37</v>
      </c>
      <c r="B38" t="s">
        <v>366</v>
      </c>
      <c r="C38" t="s">
        <v>299</v>
      </c>
      <c r="D38" t="s">
        <v>503</v>
      </c>
      <c r="E38" t="s">
        <v>504</v>
      </c>
      <c r="F38" t="s">
        <v>505</v>
      </c>
      <c r="G38" t="s">
        <v>414</v>
      </c>
      <c r="J38" t="s">
        <v>348</v>
      </c>
    </row>
    <row r="39" spans="1:10">
      <c r="A39">
        <v>38</v>
      </c>
      <c r="B39" t="s">
        <v>366</v>
      </c>
      <c r="C39" t="s">
        <v>299</v>
      </c>
      <c r="D39" t="s">
        <v>506</v>
      </c>
      <c r="E39" t="s">
        <v>507</v>
      </c>
      <c r="F39" t="s">
        <v>508</v>
      </c>
      <c r="G39" t="s">
        <v>414</v>
      </c>
      <c r="J39" t="s">
        <v>348</v>
      </c>
    </row>
    <row r="40" spans="1:10">
      <c r="A40">
        <v>39</v>
      </c>
      <c r="B40" t="s">
        <v>366</v>
      </c>
      <c r="C40" t="s">
        <v>299</v>
      </c>
      <c r="D40" t="s">
        <v>509</v>
      </c>
      <c r="E40" t="s">
        <v>510</v>
      </c>
      <c r="F40" t="s">
        <v>511</v>
      </c>
      <c r="G40" t="s">
        <v>482</v>
      </c>
      <c r="H40" t="s">
        <v>512</v>
      </c>
      <c r="J40" t="s">
        <v>348</v>
      </c>
    </row>
    <row r="41" spans="1:10">
      <c r="A41">
        <v>40</v>
      </c>
      <c r="B41" t="s">
        <v>366</v>
      </c>
      <c r="C41" t="s">
        <v>299</v>
      </c>
      <c r="D41" t="s">
        <v>513</v>
      </c>
      <c r="E41" t="s">
        <v>514</v>
      </c>
      <c r="F41" t="s">
        <v>515</v>
      </c>
      <c r="G41" t="s">
        <v>410</v>
      </c>
      <c r="J41" t="s">
        <v>348</v>
      </c>
    </row>
    <row r="42" spans="1:10">
      <c r="A42">
        <v>41</v>
      </c>
      <c r="B42" t="s">
        <v>366</v>
      </c>
      <c r="C42" t="s">
        <v>299</v>
      </c>
      <c r="D42" t="s">
        <v>516</v>
      </c>
      <c r="E42" t="s">
        <v>517</v>
      </c>
      <c r="F42" t="s">
        <v>518</v>
      </c>
      <c r="G42" t="s">
        <v>519</v>
      </c>
      <c r="J42" t="s">
        <v>348</v>
      </c>
    </row>
    <row r="43" spans="1:10">
      <c r="A43">
        <v>42</v>
      </c>
      <c r="B43" t="s">
        <v>366</v>
      </c>
      <c r="C43" t="s">
        <v>299</v>
      </c>
      <c r="D43" t="s">
        <v>520</v>
      </c>
      <c r="E43" t="s">
        <v>521</v>
      </c>
      <c r="F43" t="s">
        <v>522</v>
      </c>
      <c r="G43" t="s">
        <v>523</v>
      </c>
      <c r="J43" t="s">
        <v>348</v>
      </c>
    </row>
    <row r="44" spans="1:10">
      <c r="A44">
        <v>43</v>
      </c>
      <c r="B44" t="s">
        <v>366</v>
      </c>
      <c r="C44" t="s">
        <v>299</v>
      </c>
      <c r="D44" t="s">
        <v>524</v>
      </c>
      <c r="E44" t="s">
        <v>525</v>
      </c>
      <c r="F44" t="s">
        <v>526</v>
      </c>
      <c r="G44" t="s">
        <v>410</v>
      </c>
      <c r="J44" t="s">
        <v>348</v>
      </c>
    </row>
    <row r="45" spans="1:10">
      <c r="A45">
        <v>44</v>
      </c>
      <c r="B45" t="s">
        <v>366</v>
      </c>
      <c r="C45" t="s">
        <v>299</v>
      </c>
      <c r="D45" t="s">
        <v>527</v>
      </c>
      <c r="E45" t="s">
        <v>528</v>
      </c>
      <c r="F45" t="s">
        <v>529</v>
      </c>
      <c r="G45" t="s">
        <v>530</v>
      </c>
      <c r="H45" t="s">
        <v>531</v>
      </c>
      <c r="J45" t="s">
        <v>348</v>
      </c>
    </row>
    <row r="46" spans="1:10">
      <c r="A46">
        <v>45</v>
      </c>
      <c r="B46" t="s">
        <v>366</v>
      </c>
      <c r="C46" t="s">
        <v>299</v>
      </c>
      <c r="D46" t="s">
        <v>532</v>
      </c>
      <c r="E46" t="s">
        <v>533</v>
      </c>
      <c r="F46" t="s">
        <v>534</v>
      </c>
      <c r="G46" t="s">
        <v>414</v>
      </c>
      <c r="J46" t="s">
        <v>348</v>
      </c>
    </row>
    <row r="47" spans="1:10">
      <c r="A47">
        <v>46</v>
      </c>
      <c r="B47" t="s">
        <v>366</v>
      </c>
      <c r="C47" t="s">
        <v>299</v>
      </c>
      <c r="D47" t="s">
        <v>535</v>
      </c>
      <c r="E47" t="s">
        <v>533</v>
      </c>
      <c r="F47" t="s">
        <v>534</v>
      </c>
      <c r="G47" t="s">
        <v>536</v>
      </c>
      <c r="J47" t="s">
        <v>348</v>
      </c>
    </row>
    <row r="48" spans="1:10">
      <c r="A48">
        <v>47</v>
      </c>
      <c r="B48" t="s">
        <v>366</v>
      </c>
      <c r="C48" t="s">
        <v>299</v>
      </c>
      <c r="D48" t="s">
        <v>537</v>
      </c>
      <c r="E48" t="s">
        <v>538</v>
      </c>
      <c r="F48" t="s">
        <v>539</v>
      </c>
      <c r="G48" t="s">
        <v>382</v>
      </c>
      <c r="J48" t="s">
        <v>348</v>
      </c>
    </row>
    <row r="49" spans="1:10">
      <c r="A49">
        <v>48</v>
      </c>
      <c r="B49" t="s">
        <v>366</v>
      </c>
      <c r="C49" t="s">
        <v>299</v>
      </c>
      <c r="D49" t="s">
        <v>540</v>
      </c>
      <c r="E49" t="s">
        <v>541</v>
      </c>
      <c r="F49" t="s">
        <v>542</v>
      </c>
      <c r="G49" t="s">
        <v>374</v>
      </c>
      <c r="J49" t="s">
        <v>348</v>
      </c>
    </row>
    <row r="50" spans="1:10">
      <c r="A50">
        <v>49</v>
      </c>
      <c r="B50" t="s">
        <v>366</v>
      </c>
      <c r="C50" t="s">
        <v>299</v>
      </c>
      <c r="D50" t="s">
        <v>543</v>
      </c>
      <c r="E50" t="s">
        <v>544</v>
      </c>
      <c r="F50" t="s">
        <v>545</v>
      </c>
      <c r="G50" t="s">
        <v>460</v>
      </c>
      <c r="J50" t="s">
        <v>348</v>
      </c>
    </row>
    <row r="51" spans="1:10">
      <c r="A51">
        <v>50</v>
      </c>
      <c r="B51" t="s">
        <v>366</v>
      </c>
      <c r="C51" t="s">
        <v>299</v>
      </c>
      <c r="D51" t="s">
        <v>546</v>
      </c>
      <c r="E51" t="s">
        <v>547</v>
      </c>
      <c r="F51" t="s">
        <v>548</v>
      </c>
      <c r="G51" t="s">
        <v>453</v>
      </c>
      <c r="J51" t="s">
        <v>348</v>
      </c>
    </row>
    <row r="52" spans="1:10">
      <c r="A52">
        <v>51</v>
      </c>
      <c r="B52" t="s">
        <v>366</v>
      </c>
      <c r="C52" t="s">
        <v>299</v>
      </c>
      <c r="D52" t="s">
        <v>549</v>
      </c>
      <c r="E52" t="s">
        <v>550</v>
      </c>
      <c r="F52" t="s">
        <v>551</v>
      </c>
      <c r="G52" t="s">
        <v>552</v>
      </c>
      <c r="J52" t="s">
        <v>348</v>
      </c>
    </row>
    <row r="53" spans="1:10">
      <c r="A53">
        <v>52</v>
      </c>
      <c r="B53" t="s">
        <v>366</v>
      </c>
      <c r="C53" t="s">
        <v>299</v>
      </c>
      <c r="D53" t="s">
        <v>553</v>
      </c>
      <c r="E53" t="s">
        <v>554</v>
      </c>
      <c r="F53" t="s">
        <v>555</v>
      </c>
      <c r="G53" t="s">
        <v>556</v>
      </c>
      <c r="J53" t="s">
        <v>348</v>
      </c>
    </row>
    <row r="54" spans="1:10">
      <c r="A54">
        <v>53</v>
      </c>
      <c r="B54" t="s">
        <v>366</v>
      </c>
      <c r="C54" t="s">
        <v>299</v>
      </c>
      <c r="D54" t="s">
        <v>557</v>
      </c>
      <c r="E54" t="s">
        <v>558</v>
      </c>
      <c r="F54" t="s">
        <v>559</v>
      </c>
      <c r="G54" t="s">
        <v>556</v>
      </c>
      <c r="J54" t="s">
        <v>348</v>
      </c>
    </row>
    <row r="55" spans="1:10">
      <c r="A55">
        <v>54</v>
      </c>
      <c r="B55" t="s">
        <v>366</v>
      </c>
      <c r="C55" t="s">
        <v>299</v>
      </c>
      <c r="D55" t="s">
        <v>560</v>
      </c>
      <c r="E55" t="s">
        <v>561</v>
      </c>
      <c r="F55" t="s">
        <v>562</v>
      </c>
      <c r="G55" t="s">
        <v>475</v>
      </c>
      <c r="J55" t="s">
        <v>348</v>
      </c>
    </row>
    <row r="56" spans="1:10">
      <c r="A56">
        <v>55</v>
      </c>
      <c r="B56" t="s">
        <v>366</v>
      </c>
      <c r="C56" t="s">
        <v>299</v>
      </c>
      <c r="D56" t="s">
        <v>563</v>
      </c>
      <c r="E56" t="s">
        <v>564</v>
      </c>
      <c r="F56" t="s">
        <v>565</v>
      </c>
      <c r="G56" t="s">
        <v>566</v>
      </c>
      <c r="J56" t="s">
        <v>348</v>
      </c>
    </row>
    <row r="57" spans="1:10">
      <c r="A57">
        <v>56</v>
      </c>
      <c r="B57" t="s">
        <v>366</v>
      </c>
      <c r="C57" t="s">
        <v>299</v>
      </c>
      <c r="D57" t="s">
        <v>567</v>
      </c>
      <c r="E57" t="s">
        <v>568</v>
      </c>
      <c r="F57" t="s">
        <v>569</v>
      </c>
      <c r="G57" t="s">
        <v>414</v>
      </c>
      <c r="J57" t="s">
        <v>348</v>
      </c>
    </row>
    <row r="58" spans="1:10">
      <c r="A58">
        <v>57</v>
      </c>
      <c r="B58" t="s">
        <v>366</v>
      </c>
      <c r="C58" t="s">
        <v>299</v>
      </c>
      <c r="D58" t="s">
        <v>570</v>
      </c>
      <c r="E58" t="s">
        <v>571</v>
      </c>
      <c r="F58" t="s">
        <v>572</v>
      </c>
      <c r="G58" t="s">
        <v>573</v>
      </c>
      <c r="H58" t="s">
        <v>574</v>
      </c>
      <c r="J58" t="s">
        <v>348</v>
      </c>
    </row>
    <row r="59" spans="1:10">
      <c r="A59">
        <v>58</v>
      </c>
      <c r="B59" t="s">
        <v>366</v>
      </c>
      <c r="C59" t="s">
        <v>299</v>
      </c>
      <c r="D59" t="s">
        <v>575</v>
      </c>
      <c r="E59" t="s">
        <v>576</v>
      </c>
      <c r="F59" t="s">
        <v>577</v>
      </c>
      <c r="G59" t="s">
        <v>394</v>
      </c>
      <c r="J59" t="s">
        <v>348</v>
      </c>
    </row>
    <row r="60" spans="1:10">
      <c r="A60">
        <v>59</v>
      </c>
      <c r="B60" t="s">
        <v>366</v>
      </c>
      <c r="C60" t="s">
        <v>299</v>
      </c>
      <c r="D60" t="s">
        <v>578</v>
      </c>
      <c r="E60" t="s">
        <v>579</v>
      </c>
      <c r="F60" t="s">
        <v>580</v>
      </c>
      <c r="G60" t="s">
        <v>394</v>
      </c>
      <c r="J60" t="s">
        <v>348</v>
      </c>
    </row>
    <row r="61" spans="1:10">
      <c r="A61">
        <v>60</v>
      </c>
      <c r="B61" t="s">
        <v>366</v>
      </c>
      <c r="C61" t="s">
        <v>299</v>
      </c>
      <c r="D61" t="s">
        <v>581</v>
      </c>
      <c r="E61" t="s">
        <v>582</v>
      </c>
      <c r="F61" t="s">
        <v>583</v>
      </c>
      <c r="G61" t="s">
        <v>584</v>
      </c>
      <c r="J61" t="s">
        <v>348</v>
      </c>
    </row>
    <row r="62" spans="1:10">
      <c r="A62">
        <v>61</v>
      </c>
      <c r="B62" t="s">
        <v>366</v>
      </c>
      <c r="C62" t="s">
        <v>299</v>
      </c>
      <c r="D62" t="s">
        <v>585</v>
      </c>
      <c r="E62" t="s">
        <v>586</v>
      </c>
      <c r="F62" t="s">
        <v>587</v>
      </c>
      <c r="G62" t="s">
        <v>519</v>
      </c>
      <c r="J62" t="s">
        <v>348</v>
      </c>
    </row>
    <row r="63" spans="1:10">
      <c r="A63">
        <v>62</v>
      </c>
      <c r="B63" t="s">
        <v>366</v>
      </c>
      <c r="C63" t="s">
        <v>299</v>
      </c>
      <c r="D63" t="s">
        <v>588</v>
      </c>
      <c r="E63" t="s">
        <v>589</v>
      </c>
      <c r="F63" t="s">
        <v>590</v>
      </c>
      <c r="G63" t="s">
        <v>591</v>
      </c>
      <c r="J63" t="s">
        <v>348</v>
      </c>
    </row>
    <row r="64" spans="1:10">
      <c r="A64">
        <v>63</v>
      </c>
      <c r="B64" t="s">
        <v>366</v>
      </c>
      <c r="C64" t="s">
        <v>299</v>
      </c>
      <c r="D64" t="s">
        <v>592</v>
      </c>
      <c r="E64" t="s">
        <v>593</v>
      </c>
      <c r="F64" t="s">
        <v>594</v>
      </c>
      <c r="G64" t="s">
        <v>595</v>
      </c>
      <c r="J64" t="s">
        <v>348</v>
      </c>
    </row>
    <row r="65" spans="1:10">
      <c r="A65">
        <v>64</v>
      </c>
      <c r="B65" t="s">
        <v>366</v>
      </c>
      <c r="C65" t="s">
        <v>299</v>
      </c>
      <c r="D65" t="s">
        <v>596</v>
      </c>
      <c r="E65" t="s">
        <v>597</v>
      </c>
      <c r="F65" t="s">
        <v>598</v>
      </c>
      <c r="G65" t="s">
        <v>370</v>
      </c>
      <c r="J65" t="s">
        <v>348</v>
      </c>
    </row>
    <row r="66" spans="1:10">
      <c r="A66">
        <v>65</v>
      </c>
      <c r="B66" t="s">
        <v>366</v>
      </c>
      <c r="C66" t="s">
        <v>299</v>
      </c>
      <c r="D66" t="s">
        <v>599</v>
      </c>
      <c r="E66" t="s">
        <v>600</v>
      </c>
      <c r="F66" t="s">
        <v>601</v>
      </c>
      <c r="G66" t="s">
        <v>602</v>
      </c>
      <c r="J66" t="s">
        <v>348</v>
      </c>
    </row>
    <row r="67" spans="1:10">
      <c r="A67">
        <v>66</v>
      </c>
      <c r="B67" t="s">
        <v>366</v>
      </c>
      <c r="C67" t="s">
        <v>299</v>
      </c>
      <c r="D67" t="s">
        <v>603</v>
      </c>
      <c r="E67" t="s">
        <v>604</v>
      </c>
      <c r="F67" t="s">
        <v>605</v>
      </c>
      <c r="G67" t="s">
        <v>591</v>
      </c>
      <c r="J67" t="s">
        <v>348</v>
      </c>
    </row>
    <row r="68" spans="1:10">
      <c r="A68">
        <v>67</v>
      </c>
      <c r="B68" t="s">
        <v>366</v>
      </c>
      <c r="C68" t="s">
        <v>299</v>
      </c>
      <c r="D68" t="s">
        <v>606</v>
      </c>
      <c r="E68" t="s">
        <v>607</v>
      </c>
      <c r="F68" t="s">
        <v>608</v>
      </c>
      <c r="G68" t="s">
        <v>609</v>
      </c>
      <c r="J68" t="s">
        <v>348</v>
      </c>
    </row>
    <row r="69" spans="1:10">
      <c r="A69">
        <v>68</v>
      </c>
      <c r="B69" t="s">
        <v>366</v>
      </c>
      <c r="C69" t="s">
        <v>299</v>
      </c>
      <c r="D69" t="s">
        <v>610</v>
      </c>
      <c r="E69" t="s">
        <v>611</v>
      </c>
      <c r="F69" t="s">
        <v>612</v>
      </c>
      <c r="G69" t="s">
        <v>523</v>
      </c>
      <c r="J69" t="s">
        <v>348</v>
      </c>
    </row>
    <row r="70" spans="1:10">
      <c r="A70">
        <v>69</v>
      </c>
      <c r="B70" t="s">
        <v>366</v>
      </c>
      <c r="C70" t="s">
        <v>299</v>
      </c>
      <c r="D70" t="s">
        <v>613</v>
      </c>
      <c r="E70" t="s">
        <v>614</v>
      </c>
      <c r="F70" t="s">
        <v>615</v>
      </c>
      <c r="G70" t="s">
        <v>482</v>
      </c>
      <c r="J70" t="s">
        <v>348</v>
      </c>
    </row>
    <row r="71" spans="1:10">
      <c r="A71">
        <v>70</v>
      </c>
      <c r="B71" t="s">
        <v>366</v>
      </c>
      <c r="C71" t="s">
        <v>299</v>
      </c>
      <c r="D71" t="s">
        <v>616</v>
      </c>
      <c r="E71" t="s">
        <v>617</v>
      </c>
      <c r="F71" t="s">
        <v>618</v>
      </c>
      <c r="G71" t="s">
        <v>619</v>
      </c>
      <c r="J71" t="s">
        <v>348</v>
      </c>
    </row>
    <row r="72" spans="1:10">
      <c r="A72">
        <v>71</v>
      </c>
      <c r="B72" t="s">
        <v>366</v>
      </c>
      <c r="C72" t="s">
        <v>299</v>
      </c>
      <c r="D72" t="s">
        <v>620</v>
      </c>
      <c r="E72" t="s">
        <v>621</v>
      </c>
      <c r="F72" t="s">
        <v>622</v>
      </c>
      <c r="G72" t="s">
        <v>591</v>
      </c>
      <c r="J72" t="s">
        <v>348</v>
      </c>
    </row>
    <row r="73" spans="1:10">
      <c r="A73">
        <v>72</v>
      </c>
      <c r="B73" t="s">
        <v>366</v>
      </c>
      <c r="C73" t="s">
        <v>299</v>
      </c>
      <c r="D73" t="s">
        <v>623</v>
      </c>
      <c r="E73" t="s">
        <v>624</v>
      </c>
      <c r="F73" t="s">
        <v>625</v>
      </c>
      <c r="G73" t="s">
        <v>470</v>
      </c>
      <c r="J73" t="s">
        <v>348</v>
      </c>
    </row>
    <row r="74" spans="1:10">
      <c r="A74">
        <v>73</v>
      </c>
      <c r="B74" t="s">
        <v>366</v>
      </c>
      <c r="C74" t="s">
        <v>299</v>
      </c>
      <c r="D74" t="s">
        <v>626</v>
      </c>
      <c r="E74" t="s">
        <v>627</v>
      </c>
      <c r="F74" t="s">
        <v>628</v>
      </c>
      <c r="G74" t="s">
        <v>470</v>
      </c>
      <c r="J74" t="s">
        <v>348</v>
      </c>
    </row>
    <row r="75" spans="1:10">
      <c r="A75">
        <v>74</v>
      </c>
      <c r="B75" t="s">
        <v>366</v>
      </c>
      <c r="C75" t="s">
        <v>299</v>
      </c>
      <c r="D75" t="s">
        <v>629</v>
      </c>
      <c r="E75" t="s">
        <v>630</v>
      </c>
      <c r="F75" t="s">
        <v>631</v>
      </c>
      <c r="G75" t="s">
        <v>632</v>
      </c>
      <c r="H75" t="s">
        <v>633</v>
      </c>
      <c r="J75" t="s">
        <v>348</v>
      </c>
    </row>
    <row r="76" spans="1:10">
      <c r="A76">
        <v>75</v>
      </c>
      <c r="B76" t="s">
        <v>366</v>
      </c>
      <c r="C76" t="s">
        <v>299</v>
      </c>
      <c r="D76" t="s">
        <v>634</v>
      </c>
      <c r="E76" t="s">
        <v>635</v>
      </c>
      <c r="F76" t="s">
        <v>401</v>
      </c>
      <c r="G76" t="s">
        <v>414</v>
      </c>
      <c r="J76" t="s">
        <v>348</v>
      </c>
    </row>
    <row r="77" spans="1:10">
      <c r="A77">
        <v>76</v>
      </c>
      <c r="B77" t="s">
        <v>366</v>
      </c>
      <c r="C77" t="s">
        <v>299</v>
      </c>
      <c r="D77" t="s">
        <v>636</v>
      </c>
      <c r="E77" t="s">
        <v>637</v>
      </c>
      <c r="F77" t="s">
        <v>638</v>
      </c>
      <c r="G77" t="s">
        <v>433</v>
      </c>
      <c r="J77" t="s">
        <v>348</v>
      </c>
    </row>
    <row r="78" spans="1:10">
      <c r="A78">
        <v>77</v>
      </c>
      <c r="B78" t="s">
        <v>366</v>
      </c>
      <c r="C78" t="s">
        <v>299</v>
      </c>
      <c r="D78" t="s">
        <v>639</v>
      </c>
      <c r="E78" t="s">
        <v>640</v>
      </c>
      <c r="F78" t="s">
        <v>641</v>
      </c>
      <c r="G78" t="s">
        <v>642</v>
      </c>
      <c r="J78" t="s">
        <v>348</v>
      </c>
    </row>
    <row r="79" spans="1:10">
      <c r="A79">
        <v>78</v>
      </c>
      <c r="B79" t="s">
        <v>366</v>
      </c>
      <c r="C79" t="s">
        <v>299</v>
      </c>
      <c r="D79" t="s">
        <v>643</v>
      </c>
      <c r="E79" t="s">
        <v>644</v>
      </c>
      <c r="F79" t="s">
        <v>645</v>
      </c>
      <c r="G79" t="s">
        <v>374</v>
      </c>
      <c r="J79" t="s">
        <v>348</v>
      </c>
    </row>
    <row r="80" spans="1:10">
      <c r="A80">
        <v>79</v>
      </c>
      <c r="B80" t="s">
        <v>366</v>
      </c>
      <c r="C80" t="s">
        <v>299</v>
      </c>
      <c r="D80" t="s">
        <v>646</v>
      </c>
      <c r="E80" t="s">
        <v>647</v>
      </c>
      <c r="F80" t="s">
        <v>648</v>
      </c>
      <c r="G80" t="s">
        <v>649</v>
      </c>
      <c r="J80" t="s">
        <v>348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Hyp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SH_REESTR_MO">
    <tabColor indexed="47"/>
  </sheetPr>
  <dimension ref="A1:D348"/>
  <sheetViews>
    <sheetView showGridLines="0" zoomScaleNormal="100" workbookViewId="0"/>
  </sheetViews>
  <sheetFormatPr defaultRowHeight="11.25"/>
  <sheetData>
    <row r="1" spans="1:4">
      <c r="A1" t="s">
        <v>650</v>
      </c>
      <c r="B1" t="s">
        <v>150</v>
      </c>
      <c r="C1" t="s">
        <v>151</v>
      </c>
      <c r="D1" t="s">
        <v>1324</v>
      </c>
    </row>
    <row r="2" spans="1:4">
      <c r="A2">
        <v>1</v>
      </c>
      <c r="B2" t="s">
        <v>651</v>
      </c>
      <c r="C2" t="s">
        <v>653</v>
      </c>
      <c r="D2" t="s">
        <v>654</v>
      </c>
    </row>
    <row r="3" spans="1:4">
      <c r="A3">
        <v>2</v>
      </c>
      <c r="B3" t="s">
        <v>651</v>
      </c>
      <c r="C3" t="s">
        <v>651</v>
      </c>
      <c r="D3" t="s">
        <v>652</v>
      </c>
    </row>
    <row r="4" spans="1:4">
      <c r="A4">
        <v>3</v>
      </c>
      <c r="B4" t="s">
        <v>651</v>
      </c>
      <c r="C4" t="s">
        <v>655</v>
      </c>
      <c r="D4" t="s">
        <v>656</v>
      </c>
    </row>
    <row r="5" spans="1:4">
      <c r="A5">
        <v>4</v>
      </c>
      <c r="B5" t="s">
        <v>651</v>
      </c>
      <c r="C5" t="s">
        <v>657</v>
      </c>
      <c r="D5" t="s">
        <v>658</v>
      </c>
    </row>
    <row r="6" spans="1:4">
      <c r="A6">
        <v>5</v>
      </c>
      <c r="B6" t="s">
        <v>651</v>
      </c>
      <c r="C6" t="s">
        <v>659</v>
      </c>
      <c r="D6" t="s">
        <v>660</v>
      </c>
    </row>
    <row r="7" spans="1:4">
      <c r="A7">
        <v>6</v>
      </c>
      <c r="B7" t="s">
        <v>651</v>
      </c>
      <c r="C7" t="s">
        <v>661</v>
      </c>
      <c r="D7" t="s">
        <v>662</v>
      </c>
    </row>
    <row r="8" spans="1:4">
      <c r="A8">
        <v>7</v>
      </c>
      <c r="B8" t="s">
        <v>651</v>
      </c>
      <c r="C8" t="s">
        <v>663</v>
      </c>
      <c r="D8" t="s">
        <v>664</v>
      </c>
    </row>
    <row r="9" spans="1:4">
      <c r="A9">
        <v>8</v>
      </c>
      <c r="B9" t="s">
        <v>651</v>
      </c>
      <c r="C9" t="s">
        <v>665</v>
      </c>
      <c r="D9" t="s">
        <v>666</v>
      </c>
    </row>
    <row r="10" spans="1:4">
      <c r="A10">
        <v>9</v>
      </c>
      <c r="B10" t="s">
        <v>651</v>
      </c>
      <c r="C10" t="s">
        <v>667</v>
      </c>
      <c r="D10" t="s">
        <v>668</v>
      </c>
    </row>
    <row r="11" spans="1:4">
      <c r="A11">
        <v>10</v>
      </c>
      <c r="B11" t="s">
        <v>651</v>
      </c>
      <c r="C11" t="s">
        <v>669</v>
      </c>
      <c r="D11" t="s">
        <v>670</v>
      </c>
    </row>
    <row r="12" spans="1:4">
      <c r="A12">
        <v>11</v>
      </c>
      <c r="B12" t="s">
        <v>651</v>
      </c>
      <c r="C12" t="s">
        <v>671</v>
      </c>
      <c r="D12" t="s">
        <v>672</v>
      </c>
    </row>
    <row r="13" spans="1:4">
      <c r="A13">
        <v>12</v>
      </c>
      <c r="B13" t="s">
        <v>651</v>
      </c>
      <c r="C13" t="s">
        <v>673</v>
      </c>
      <c r="D13" t="s">
        <v>674</v>
      </c>
    </row>
    <row r="14" spans="1:4">
      <c r="A14">
        <v>13</v>
      </c>
      <c r="B14" t="s">
        <v>651</v>
      </c>
      <c r="C14" t="s">
        <v>675</v>
      </c>
      <c r="D14" t="s">
        <v>676</v>
      </c>
    </row>
    <row r="15" spans="1:4">
      <c r="A15">
        <v>14</v>
      </c>
      <c r="B15" t="s">
        <v>651</v>
      </c>
      <c r="C15" t="s">
        <v>677</v>
      </c>
      <c r="D15" t="s">
        <v>678</v>
      </c>
    </row>
    <row r="16" spans="1:4">
      <c r="A16">
        <v>15</v>
      </c>
      <c r="B16" t="s">
        <v>651</v>
      </c>
      <c r="C16" t="s">
        <v>679</v>
      </c>
      <c r="D16" t="s">
        <v>680</v>
      </c>
    </row>
    <row r="17" spans="1:4">
      <c r="A17">
        <v>16</v>
      </c>
      <c r="B17" t="s">
        <v>681</v>
      </c>
      <c r="C17" t="s">
        <v>681</v>
      </c>
      <c r="D17" t="s">
        <v>682</v>
      </c>
    </row>
    <row r="18" spans="1:4">
      <c r="A18">
        <v>17</v>
      </c>
      <c r="B18" t="s">
        <v>681</v>
      </c>
      <c r="C18" t="s">
        <v>683</v>
      </c>
      <c r="D18" t="s">
        <v>684</v>
      </c>
    </row>
    <row r="19" spans="1:4">
      <c r="A19">
        <v>18</v>
      </c>
      <c r="B19" t="s">
        <v>681</v>
      </c>
      <c r="C19" t="s">
        <v>685</v>
      </c>
      <c r="D19" t="s">
        <v>686</v>
      </c>
    </row>
    <row r="20" spans="1:4">
      <c r="A20">
        <v>19</v>
      </c>
      <c r="B20" t="s">
        <v>681</v>
      </c>
      <c r="C20" t="s">
        <v>687</v>
      </c>
      <c r="D20" t="s">
        <v>688</v>
      </c>
    </row>
    <row r="21" spans="1:4">
      <c r="A21">
        <v>20</v>
      </c>
      <c r="B21" t="s">
        <v>681</v>
      </c>
      <c r="C21" t="s">
        <v>689</v>
      </c>
      <c r="D21" t="s">
        <v>690</v>
      </c>
    </row>
    <row r="22" spans="1:4">
      <c r="A22">
        <v>21</v>
      </c>
      <c r="B22" t="s">
        <v>681</v>
      </c>
      <c r="C22" t="s">
        <v>691</v>
      </c>
      <c r="D22" t="s">
        <v>692</v>
      </c>
    </row>
    <row r="23" spans="1:4">
      <c r="A23">
        <v>22</v>
      </c>
      <c r="B23" t="s">
        <v>681</v>
      </c>
      <c r="C23" t="s">
        <v>693</v>
      </c>
      <c r="D23" t="s">
        <v>694</v>
      </c>
    </row>
    <row r="24" spans="1:4">
      <c r="A24">
        <v>23</v>
      </c>
      <c r="B24" t="s">
        <v>681</v>
      </c>
      <c r="C24" t="s">
        <v>695</v>
      </c>
      <c r="D24" t="s">
        <v>696</v>
      </c>
    </row>
    <row r="25" spans="1:4">
      <c r="A25">
        <v>24</v>
      </c>
      <c r="B25" t="s">
        <v>697</v>
      </c>
      <c r="C25" t="s">
        <v>699</v>
      </c>
      <c r="D25" t="s">
        <v>700</v>
      </c>
    </row>
    <row r="26" spans="1:4">
      <c r="A26">
        <v>25</v>
      </c>
      <c r="B26" t="s">
        <v>697</v>
      </c>
      <c r="C26" t="s">
        <v>701</v>
      </c>
      <c r="D26" t="s">
        <v>702</v>
      </c>
    </row>
    <row r="27" spans="1:4">
      <c r="A27">
        <v>26</v>
      </c>
      <c r="B27" t="s">
        <v>697</v>
      </c>
      <c r="C27" t="s">
        <v>697</v>
      </c>
      <c r="D27" t="s">
        <v>698</v>
      </c>
    </row>
    <row r="28" spans="1:4">
      <c r="A28">
        <v>27</v>
      </c>
      <c r="B28" t="s">
        <v>697</v>
      </c>
      <c r="C28" t="s">
        <v>703</v>
      </c>
      <c r="D28" t="s">
        <v>704</v>
      </c>
    </row>
    <row r="29" spans="1:4">
      <c r="A29">
        <v>28</v>
      </c>
      <c r="B29" t="s">
        <v>697</v>
      </c>
      <c r="C29" t="s">
        <v>705</v>
      </c>
      <c r="D29" t="s">
        <v>706</v>
      </c>
    </row>
    <row r="30" spans="1:4">
      <c r="A30">
        <v>29</v>
      </c>
      <c r="B30" t="s">
        <v>697</v>
      </c>
      <c r="C30" t="s">
        <v>707</v>
      </c>
      <c r="D30" t="s">
        <v>708</v>
      </c>
    </row>
    <row r="31" spans="1:4">
      <c r="A31">
        <v>30</v>
      </c>
      <c r="B31" t="s">
        <v>697</v>
      </c>
      <c r="C31" t="s">
        <v>709</v>
      </c>
      <c r="D31" t="s">
        <v>710</v>
      </c>
    </row>
    <row r="32" spans="1:4">
      <c r="A32">
        <v>31</v>
      </c>
      <c r="B32" t="s">
        <v>697</v>
      </c>
      <c r="C32" t="s">
        <v>711</v>
      </c>
      <c r="D32" t="s">
        <v>712</v>
      </c>
    </row>
    <row r="33" spans="1:4">
      <c r="A33">
        <v>32</v>
      </c>
      <c r="B33" t="s">
        <v>697</v>
      </c>
      <c r="C33" t="s">
        <v>713</v>
      </c>
      <c r="D33" t="s">
        <v>714</v>
      </c>
    </row>
    <row r="34" spans="1:4">
      <c r="A34">
        <v>33</v>
      </c>
      <c r="B34" t="s">
        <v>697</v>
      </c>
      <c r="C34" t="s">
        <v>715</v>
      </c>
      <c r="D34" t="s">
        <v>716</v>
      </c>
    </row>
    <row r="35" spans="1:4">
      <c r="A35">
        <v>34</v>
      </c>
      <c r="B35" t="s">
        <v>697</v>
      </c>
      <c r="C35" t="s">
        <v>717</v>
      </c>
      <c r="D35" t="s">
        <v>718</v>
      </c>
    </row>
    <row r="36" spans="1:4">
      <c r="A36">
        <v>35</v>
      </c>
      <c r="B36" t="s">
        <v>697</v>
      </c>
      <c r="C36" t="s">
        <v>719</v>
      </c>
      <c r="D36" t="s">
        <v>720</v>
      </c>
    </row>
    <row r="37" spans="1:4">
      <c r="A37">
        <v>36</v>
      </c>
      <c r="B37" t="s">
        <v>697</v>
      </c>
      <c r="C37" t="s">
        <v>721</v>
      </c>
      <c r="D37" t="s">
        <v>722</v>
      </c>
    </row>
    <row r="38" spans="1:4">
      <c r="A38">
        <v>37</v>
      </c>
      <c r="B38" t="s">
        <v>697</v>
      </c>
      <c r="C38" t="s">
        <v>723</v>
      </c>
      <c r="D38" t="s">
        <v>724</v>
      </c>
    </row>
    <row r="39" spans="1:4">
      <c r="A39">
        <v>38</v>
      </c>
      <c r="B39" t="s">
        <v>725</v>
      </c>
      <c r="C39" t="s">
        <v>727</v>
      </c>
      <c r="D39" t="s">
        <v>728</v>
      </c>
    </row>
    <row r="40" spans="1:4">
      <c r="A40">
        <v>39</v>
      </c>
      <c r="B40" t="s">
        <v>725</v>
      </c>
      <c r="C40" t="s">
        <v>729</v>
      </c>
      <c r="D40" t="s">
        <v>730</v>
      </c>
    </row>
    <row r="41" spans="1:4">
      <c r="A41">
        <v>40</v>
      </c>
      <c r="B41" t="s">
        <v>725</v>
      </c>
      <c r="C41" t="s">
        <v>725</v>
      </c>
      <c r="D41" t="s">
        <v>726</v>
      </c>
    </row>
    <row r="42" spans="1:4">
      <c r="A42">
        <v>41</v>
      </c>
      <c r="B42" t="s">
        <v>725</v>
      </c>
      <c r="C42" t="s">
        <v>731</v>
      </c>
      <c r="D42" t="s">
        <v>732</v>
      </c>
    </row>
    <row r="43" spans="1:4">
      <c r="A43">
        <v>42</v>
      </c>
      <c r="B43" t="s">
        <v>725</v>
      </c>
      <c r="C43" t="s">
        <v>733</v>
      </c>
      <c r="D43" t="s">
        <v>734</v>
      </c>
    </row>
    <row r="44" spans="1:4">
      <c r="A44">
        <v>43</v>
      </c>
      <c r="B44" t="s">
        <v>725</v>
      </c>
      <c r="C44" t="s">
        <v>735</v>
      </c>
      <c r="D44" t="s">
        <v>736</v>
      </c>
    </row>
    <row r="45" spans="1:4">
      <c r="A45">
        <v>44</v>
      </c>
      <c r="B45" t="s">
        <v>725</v>
      </c>
      <c r="C45" t="s">
        <v>737</v>
      </c>
      <c r="D45" t="s">
        <v>738</v>
      </c>
    </row>
    <row r="46" spans="1:4">
      <c r="A46">
        <v>45</v>
      </c>
      <c r="B46" t="s">
        <v>725</v>
      </c>
      <c r="C46" t="s">
        <v>739</v>
      </c>
      <c r="D46" t="s">
        <v>740</v>
      </c>
    </row>
    <row r="47" spans="1:4">
      <c r="A47">
        <v>46</v>
      </c>
      <c r="B47" t="s">
        <v>725</v>
      </c>
      <c r="C47" t="s">
        <v>741</v>
      </c>
      <c r="D47" t="s">
        <v>742</v>
      </c>
    </row>
    <row r="48" spans="1:4">
      <c r="A48">
        <v>47</v>
      </c>
      <c r="B48" t="s">
        <v>725</v>
      </c>
      <c r="C48" t="s">
        <v>743</v>
      </c>
      <c r="D48" t="s">
        <v>744</v>
      </c>
    </row>
    <row r="49" spans="1:4">
      <c r="A49">
        <v>48</v>
      </c>
      <c r="B49" t="s">
        <v>725</v>
      </c>
      <c r="C49" t="s">
        <v>745</v>
      </c>
      <c r="D49" t="s">
        <v>746</v>
      </c>
    </row>
    <row r="50" spans="1:4">
      <c r="A50">
        <v>49</v>
      </c>
      <c r="B50" t="s">
        <v>725</v>
      </c>
      <c r="C50" t="s">
        <v>747</v>
      </c>
      <c r="D50" t="s">
        <v>748</v>
      </c>
    </row>
    <row r="51" spans="1:4">
      <c r="A51">
        <v>50</v>
      </c>
      <c r="B51" t="s">
        <v>725</v>
      </c>
      <c r="C51" t="s">
        <v>749</v>
      </c>
      <c r="D51" t="s">
        <v>750</v>
      </c>
    </row>
    <row r="52" spans="1:4">
      <c r="A52">
        <v>51</v>
      </c>
      <c r="B52" t="s">
        <v>725</v>
      </c>
      <c r="C52" t="s">
        <v>751</v>
      </c>
      <c r="D52" t="s">
        <v>752</v>
      </c>
    </row>
    <row r="53" spans="1:4">
      <c r="A53">
        <v>52</v>
      </c>
      <c r="B53" t="s">
        <v>725</v>
      </c>
      <c r="C53" t="s">
        <v>753</v>
      </c>
      <c r="D53" t="s">
        <v>754</v>
      </c>
    </row>
    <row r="54" spans="1:4">
      <c r="A54">
        <v>53</v>
      </c>
      <c r="B54" t="s">
        <v>725</v>
      </c>
      <c r="C54" t="s">
        <v>755</v>
      </c>
      <c r="D54" t="s">
        <v>756</v>
      </c>
    </row>
    <row r="55" spans="1:4">
      <c r="A55">
        <v>54</v>
      </c>
      <c r="B55" t="s">
        <v>757</v>
      </c>
      <c r="C55" t="s">
        <v>759</v>
      </c>
      <c r="D55" t="s">
        <v>760</v>
      </c>
    </row>
    <row r="56" spans="1:4">
      <c r="A56">
        <v>55</v>
      </c>
      <c r="B56" t="s">
        <v>757</v>
      </c>
      <c r="C56" t="s">
        <v>757</v>
      </c>
      <c r="D56" t="s">
        <v>758</v>
      </c>
    </row>
    <row r="57" spans="1:4">
      <c r="A57">
        <v>56</v>
      </c>
      <c r="B57" t="s">
        <v>757</v>
      </c>
      <c r="C57" t="s">
        <v>761</v>
      </c>
      <c r="D57" t="s">
        <v>762</v>
      </c>
    </row>
    <row r="58" spans="1:4">
      <c r="A58">
        <v>57</v>
      </c>
      <c r="B58" t="s">
        <v>757</v>
      </c>
      <c r="C58" t="s">
        <v>763</v>
      </c>
      <c r="D58" t="s">
        <v>764</v>
      </c>
    </row>
    <row r="59" spans="1:4">
      <c r="A59">
        <v>58</v>
      </c>
      <c r="B59" t="s">
        <v>757</v>
      </c>
      <c r="C59" t="s">
        <v>765</v>
      </c>
      <c r="D59" t="s">
        <v>766</v>
      </c>
    </row>
    <row r="60" spans="1:4">
      <c r="A60">
        <v>59</v>
      </c>
      <c r="B60" t="s">
        <v>757</v>
      </c>
      <c r="C60" t="s">
        <v>767</v>
      </c>
      <c r="D60" t="s">
        <v>768</v>
      </c>
    </row>
    <row r="61" spans="1:4">
      <c r="A61">
        <v>60</v>
      </c>
      <c r="B61" t="s">
        <v>757</v>
      </c>
      <c r="C61" t="s">
        <v>769</v>
      </c>
      <c r="D61" t="s">
        <v>770</v>
      </c>
    </row>
    <row r="62" spans="1:4">
      <c r="A62">
        <v>61</v>
      </c>
      <c r="B62" t="s">
        <v>757</v>
      </c>
      <c r="C62" t="s">
        <v>771</v>
      </c>
      <c r="D62" t="s">
        <v>772</v>
      </c>
    </row>
    <row r="63" spans="1:4">
      <c r="A63">
        <v>62</v>
      </c>
      <c r="B63" t="s">
        <v>757</v>
      </c>
      <c r="C63" t="s">
        <v>773</v>
      </c>
      <c r="D63" t="s">
        <v>774</v>
      </c>
    </row>
    <row r="64" spans="1:4">
      <c r="A64">
        <v>63</v>
      </c>
      <c r="B64" t="s">
        <v>775</v>
      </c>
      <c r="C64" t="s">
        <v>777</v>
      </c>
      <c r="D64" t="s">
        <v>778</v>
      </c>
    </row>
    <row r="65" spans="1:4">
      <c r="A65">
        <v>64</v>
      </c>
      <c r="B65" t="s">
        <v>775</v>
      </c>
      <c r="C65" t="s">
        <v>779</v>
      </c>
      <c r="D65" t="s">
        <v>780</v>
      </c>
    </row>
    <row r="66" spans="1:4">
      <c r="A66">
        <v>65</v>
      </c>
      <c r="B66" t="s">
        <v>775</v>
      </c>
      <c r="C66" t="s">
        <v>781</v>
      </c>
      <c r="D66" t="s">
        <v>782</v>
      </c>
    </row>
    <row r="67" spans="1:4">
      <c r="A67">
        <v>66</v>
      </c>
      <c r="B67" t="s">
        <v>775</v>
      </c>
      <c r="C67" t="s">
        <v>783</v>
      </c>
      <c r="D67" t="s">
        <v>784</v>
      </c>
    </row>
    <row r="68" spans="1:4">
      <c r="A68">
        <v>67</v>
      </c>
      <c r="B68" t="s">
        <v>775</v>
      </c>
      <c r="C68" t="s">
        <v>775</v>
      </c>
      <c r="D68" t="s">
        <v>776</v>
      </c>
    </row>
    <row r="69" spans="1:4">
      <c r="A69">
        <v>68</v>
      </c>
      <c r="B69" t="s">
        <v>775</v>
      </c>
      <c r="C69" t="s">
        <v>785</v>
      </c>
      <c r="D69" t="s">
        <v>786</v>
      </c>
    </row>
    <row r="70" spans="1:4">
      <c r="A70">
        <v>69</v>
      </c>
      <c r="B70" t="s">
        <v>775</v>
      </c>
      <c r="C70" t="s">
        <v>787</v>
      </c>
      <c r="D70" t="s">
        <v>788</v>
      </c>
    </row>
    <row r="71" spans="1:4">
      <c r="A71">
        <v>70</v>
      </c>
      <c r="B71" t="s">
        <v>775</v>
      </c>
      <c r="C71" t="s">
        <v>789</v>
      </c>
      <c r="D71" t="s">
        <v>790</v>
      </c>
    </row>
    <row r="72" spans="1:4">
      <c r="A72">
        <v>71</v>
      </c>
      <c r="B72" t="s">
        <v>775</v>
      </c>
      <c r="C72" t="s">
        <v>791</v>
      </c>
      <c r="D72" t="s">
        <v>792</v>
      </c>
    </row>
    <row r="73" spans="1:4">
      <c r="A73">
        <v>72</v>
      </c>
      <c r="B73" t="s">
        <v>775</v>
      </c>
      <c r="C73" t="s">
        <v>793</v>
      </c>
      <c r="D73" t="s">
        <v>794</v>
      </c>
    </row>
    <row r="74" spans="1:4">
      <c r="A74">
        <v>73</v>
      </c>
      <c r="B74" t="s">
        <v>775</v>
      </c>
      <c r="C74" t="s">
        <v>795</v>
      </c>
      <c r="D74" t="s">
        <v>796</v>
      </c>
    </row>
    <row r="75" spans="1:4">
      <c r="A75">
        <v>74</v>
      </c>
      <c r="B75" t="s">
        <v>775</v>
      </c>
      <c r="C75" t="s">
        <v>797</v>
      </c>
      <c r="D75" t="s">
        <v>798</v>
      </c>
    </row>
    <row r="76" spans="1:4">
      <c r="A76">
        <v>75</v>
      </c>
      <c r="B76" t="s">
        <v>775</v>
      </c>
      <c r="C76" t="s">
        <v>799</v>
      </c>
      <c r="D76" t="s">
        <v>800</v>
      </c>
    </row>
    <row r="77" spans="1:4">
      <c r="A77">
        <v>76</v>
      </c>
      <c r="B77" t="s">
        <v>775</v>
      </c>
      <c r="C77" t="s">
        <v>801</v>
      </c>
      <c r="D77" t="s">
        <v>802</v>
      </c>
    </row>
    <row r="78" spans="1:4">
      <c r="A78">
        <v>77</v>
      </c>
      <c r="B78" t="s">
        <v>803</v>
      </c>
      <c r="C78" t="s">
        <v>805</v>
      </c>
      <c r="D78" t="s">
        <v>806</v>
      </c>
    </row>
    <row r="79" spans="1:4">
      <c r="A79">
        <v>78</v>
      </c>
      <c r="B79" t="s">
        <v>803</v>
      </c>
      <c r="C79" t="s">
        <v>807</v>
      </c>
      <c r="D79" t="s">
        <v>808</v>
      </c>
    </row>
    <row r="80" spans="1:4">
      <c r="A80">
        <v>79</v>
      </c>
      <c r="B80" t="s">
        <v>803</v>
      </c>
      <c r="C80" t="s">
        <v>809</v>
      </c>
      <c r="D80" t="s">
        <v>810</v>
      </c>
    </row>
    <row r="81" spans="1:4">
      <c r="A81">
        <v>80</v>
      </c>
      <c r="B81" t="s">
        <v>803</v>
      </c>
      <c r="C81" t="s">
        <v>811</v>
      </c>
      <c r="D81" t="s">
        <v>812</v>
      </c>
    </row>
    <row r="82" spans="1:4">
      <c r="A82">
        <v>81</v>
      </c>
      <c r="B82" t="s">
        <v>803</v>
      </c>
      <c r="C82" t="s">
        <v>813</v>
      </c>
      <c r="D82" t="s">
        <v>814</v>
      </c>
    </row>
    <row r="83" spans="1:4">
      <c r="A83">
        <v>82</v>
      </c>
      <c r="B83" t="s">
        <v>803</v>
      </c>
      <c r="C83" t="s">
        <v>803</v>
      </c>
      <c r="D83" t="s">
        <v>804</v>
      </c>
    </row>
    <row r="84" spans="1:4">
      <c r="A84">
        <v>83</v>
      </c>
      <c r="B84" t="s">
        <v>803</v>
      </c>
      <c r="C84" t="s">
        <v>815</v>
      </c>
      <c r="D84" t="s">
        <v>816</v>
      </c>
    </row>
    <row r="85" spans="1:4">
      <c r="A85">
        <v>84</v>
      </c>
      <c r="B85" t="s">
        <v>803</v>
      </c>
      <c r="C85" t="s">
        <v>817</v>
      </c>
      <c r="D85" t="s">
        <v>818</v>
      </c>
    </row>
    <row r="86" spans="1:4">
      <c r="A86">
        <v>85</v>
      </c>
      <c r="B86" t="s">
        <v>803</v>
      </c>
      <c r="C86" t="s">
        <v>819</v>
      </c>
      <c r="D86" t="s">
        <v>820</v>
      </c>
    </row>
    <row r="87" spans="1:4">
      <c r="A87">
        <v>86</v>
      </c>
      <c r="B87" t="s">
        <v>803</v>
      </c>
      <c r="C87" t="s">
        <v>821</v>
      </c>
      <c r="D87" t="s">
        <v>822</v>
      </c>
    </row>
    <row r="88" spans="1:4">
      <c r="A88">
        <v>87</v>
      </c>
      <c r="B88" t="s">
        <v>803</v>
      </c>
      <c r="C88" t="s">
        <v>823</v>
      </c>
      <c r="D88" t="s">
        <v>824</v>
      </c>
    </row>
    <row r="89" spans="1:4">
      <c r="A89">
        <v>88</v>
      </c>
      <c r="B89" t="s">
        <v>825</v>
      </c>
      <c r="C89" t="s">
        <v>699</v>
      </c>
      <c r="D89" t="s">
        <v>827</v>
      </c>
    </row>
    <row r="90" spans="1:4">
      <c r="A90">
        <v>89</v>
      </c>
      <c r="B90" t="s">
        <v>825</v>
      </c>
      <c r="C90" t="s">
        <v>828</v>
      </c>
      <c r="D90" t="s">
        <v>829</v>
      </c>
    </row>
    <row r="91" spans="1:4">
      <c r="A91">
        <v>90</v>
      </c>
      <c r="B91" t="s">
        <v>825</v>
      </c>
      <c r="C91" t="s">
        <v>830</v>
      </c>
      <c r="D91" t="s">
        <v>831</v>
      </c>
    </row>
    <row r="92" spans="1:4">
      <c r="A92">
        <v>91</v>
      </c>
      <c r="B92" t="s">
        <v>825</v>
      </c>
      <c r="C92" t="s">
        <v>832</v>
      </c>
      <c r="D92" t="s">
        <v>833</v>
      </c>
    </row>
    <row r="93" spans="1:4">
      <c r="A93">
        <v>92</v>
      </c>
      <c r="B93" t="s">
        <v>825</v>
      </c>
      <c r="C93" t="s">
        <v>834</v>
      </c>
      <c r="D93" t="s">
        <v>835</v>
      </c>
    </row>
    <row r="94" spans="1:4">
      <c r="A94">
        <v>93</v>
      </c>
      <c r="B94" t="s">
        <v>825</v>
      </c>
      <c r="C94" t="s">
        <v>825</v>
      </c>
      <c r="D94" t="s">
        <v>826</v>
      </c>
    </row>
    <row r="95" spans="1:4">
      <c r="A95">
        <v>94</v>
      </c>
      <c r="B95" t="s">
        <v>825</v>
      </c>
      <c r="C95" t="s">
        <v>836</v>
      </c>
      <c r="D95" t="s">
        <v>837</v>
      </c>
    </row>
    <row r="96" spans="1:4">
      <c r="A96">
        <v>95</v>
      </c>
      <c r="B96" t="s">
        <v>825</v>
      </c>
      <c r="C96" t="s">
        <v>838</v>
      </c>
      <c r="D96" t="s">
        <v>839</v>
      </c>
    </row>
    <row r="97" spans="1:4">
      <c r="A97">
        <v>96</v>
      </c>
      <c r="B97" t="s">
        <v>825</v>
      </c>
      <c r="C97" t="s">
        <v>840</v>
      </c>
      <c r="D97" t="s">
        <v>841</v>
      </c>
    </row>
    <row r="98" spans="1:4">
      <c r="A98">
        <v>97</v>
      </c>
      <c r="B98" t="s">
        <v>825</v>
      </c>
      <c r="C98" t="s">
        <v>842</v>
      </c>
      <c r="D98" t="s">
        <v>843</v>
      </c>
    </row>
    <row r="99" spans="1:4">
      <c r="A99">
        <v>98</v>
      </c>
      <c r="B99" t="s">
        <v>825</v>
      </c>
      <c r="C99" t="s">
        <v>844</v>
      </c>
      <c r="D99" t="s">
        <v>845</v>
      </c>
    </row>
    <row r="100" spans="1:4">
      <c r="A100">
        <v>99</v>
      </c>
      <c r="B100" t="s">
        <v>825</v>
      </c>
      <c r="C100" t="s">
        <v>846</v>
      </c>
      <c r="D100" t="s">
        <v>847</v>
      </c>
    </row>
    <row r="101" spans="1:4">
      <c r="A101">
        <v>100</v>
      </c>
      <c r="B101" t="s">
        <v>825</v>
      </c>
      <c r="C101" t="s">
        <v>848</v>
      </c>
      <c r="D101" t="s">
        <v>849</v>
      </c>
    </row>
    <row r="102" spans="1:4">
      <c r="A102">
        <v>101</v>
      </c>
      <c r="B102" t="s">
        <v>825</v>
      </c>
      <c r="C102" t="s">
        <v>850</v>
      </c>
      <c r="D102" t="s">
        <v>851</v>
      </c>
    </row>
    <row r="103" spans="1:4">
      <c r="A103">
        <v>102</v>
      </c>
      <c r="B103" t="s">
        <v>825</v>
      </c>
      <c r="C103" t="s">
        <v>852</v>
      </c>
      <c r="D103" t="s">
        <v>853</v>
      </c>
    </row>
    <row r="104" spans="1:4">
      <c r="A104">
        <v>103</v>
      </c>
      <c r="B104" t="s">
        <v>825</v>
      </c>
      <c r="C104" t="s">
        <v>854</v>
      </c>
      <c r="D104" t="s">
        <v>855</v>
      </c>
    </row>
    <row r="105" spans="1:4">
      <c r="A105">
        <v>104</v>
      </c>
      <c r="B105" t="s">
        <v>825</v>
      </c>
      <c r="C105" t="s">
        <v>856</v>
      </c>
      <c r="D105" t="s">
        <v>857</v>
      </c>
    </row>
    <row r="106" spans="1:4">
      <c r="A106">
        <v>105</v>
      </c>
      <c r="B106" t="s">
        <v>858</v>
      </c>
      <c r="C106" t="s">
        <v>860</v>
      </c>
      <c r="D106" t="s">
        <v>861</v>
      </c>
    </row>
    <row r="107" spans="1:4">
      <c r="A107">
        <v>106</v>
      </c>
      <c r="B107" t="s">
        <v>858</v>
      </c>
      <c r="C107" t="s">
        <v>862</v>
      </c>
      <c r="D107" t="s">
        <v>863</v>
      </c>
    </row>
    <row r="108" spans="1:4">
      <c r="A108">
        <v>107</v>
      </c>
      <c r="B108" t="s">
        <v>858</v>
      </c>
      <c r="C108" t="s">
        <v>864</v>
      </c>
      <c r="D108" t="s">
        <v>865</v>
      </c>
    </row>
    <row r="109" spans="1:4">
      <c r="A109">
        <v>108</v>
      </c>
      <c r="B109" t="s">
        <v>858</v>
      </c>
      <c r="C109" t="s">
        <v>858</v>
      </c>
      <c r="D109" t="s">
        <v>859</v>
      </c>
    </row>
    <row r="110" spans="1:4">
      <c r="A110">
        <v>109</v>
      </c>
      <c r="B110" t="s">
        <v>858</v>
      </c>
      <c r="C110" t="s">
        <v>866</v>
      </c>
      <c r="D110" t="s">
        <v>867</v>
      </c>
    </row>
    <row r="111" spans="1:4">
      <c r="A111">
        <v>110</v>
      </c>
      <c r="B111" t="s">
        <v>858</v>
      </c>
      <c r="C111" t="s">
        <v>868</v>
      </c>
      <c r="D111" t="s">
        <v>869</v>
      </c>
    </row>
    <row r="112" spans="1:4">
      <c r="A112">
        <v>111</v>
      </c>
      <c r="B112" t="s">
        <v>858</v>
      </c>
      <c r="C112" t="s">
        <v>870</v>
      </c>
      <c r="D112" t="s">
        <v>871</v>
      </c>
    </row>
    <row r="113" spans="1:4">
      <c r="A113">
        <v>112</v>
      </c>
      <c r="B113" t="s">
        <v>858</v>
      </c>
      <c r="C113" t="s">
        <v>872</v>
      </c>
      <c r="D113" t="s">
        <v>873</v>
      </c>
    </row>
    <row r="114" spans="1:4">
      <c r="A114">
        <v>113</v>
      </c>
      <c r="B114" t="s">
        <v>858</v>
      </c>
      <c r="C114" t="s">
        <v>874</v>
      </c>
      <c r="D114" t="s">
        <v>875</v>
      </c>
    </row>
    <row r="115" spans="1:4">
      <c r="A115">
        <v>114</v>
      </c>
      <c r="B115" t="s">
        <v>858</v>
      </c>
      <c r="C115" t="s">
        <v>876</v>
      </c>
      <c r="D115" t="s">
        <v>877</v>
      </c>
    </row>
    <row r="116" spans="1:4">
      <c r="A116">
        <v>115</v>
      </c>
      <c r="B116" t="s">
        <v>858</v>
      </c>
      <c r="C116" t="s">
        <v>878</v>
      </c>
      <c r="D116" t="s">
        <v>879</v>
      </c>
    </row>
    <row r="117" spans="1:4">
      <c r="A117">
        <v>116</v>
      </c>
      <c r="B117" t="s">
        <v>880</v>
      </c>
      <c r="C117" t="s">
        <v>882</v>
      </c>
      <c r="D117" t="s">
        <v>883</v>
      </c>
    </row>
    <row r="118" spans="1:4">
      <c r="A118">
        <v>117</v>
      </c>
      <c r="B118" t="s">
        <v>880</v>
      </c>
      <c r="C118" t="s">
        <v>884</v>
      </c>
      <c r="D118" t="s">
        <v>885</v>
      </c>
    </row>
    <row r="119" spans="1:4">
      <c r="A119">
        <v>118</v>
      </c>
      <c r="B119" t="s">
        <v>880</v>
      </c>
      <c r="C119" t="s">
        <v>880</v>
      </c>
      <c r="D119" t="s">
        <v>881</v>
      </c>
    </row>
    <row r="120" spans="1:4">
      <c r="A120">
        <v>119</v>
      </c>
      <c r="B120" t="s">
        <v>880</v>
      </c>
      <c r="C120" t="s">
        <v>886</v>
      </c>
      <c r="D120" t="s">
        <v>887</v>
      </c>
    </row>
    <row r="121" spans="1:4">
      <c r="A121">
        <v>120</v>
      </c>
      <c r="B121" t="s">
        <v>880</v>
      </c>
      <c r="C121" t="s">
        <v>687</v>
      </c>
      <c r="D121" t="s">
        <v>888</v>
      </c>
    </row>
    <row r="122" spans="1:4">
      <c r="A122">
        <v>121</v>
      </c>
      <c r="B122" t="s">
        <v>880</v>
      </c>
      <c r="C122" t="s">
        <v>889</v>
      </c>
      <c r="D122" t="s">
        <v>890</v>
      </c>
    </row>
    <row r="123" spans="1:4">
      <c r="A123">
        <v>122</v>
      </c>
      <c r="B123" t="s">
        <v>880</v>
      </c>
      <c r="C123" t="s">
        <v>891</v>
      </c>
      <c r="D123" t="s">
        <v>892</v>
      </c>
    </row>
    <row r="124" spans="1:4">
      <c r="A124">
        <v>123</v>
      </c>
      <c r="B124" t="s">
        <v>880</v>
      </c>
      <c r="C124" t="s">
        <v>893</v>
      </c>
      <c r="D124" t="s">
        <v>894</v>
      </c>
    </row>
    <row r="125" spans="1:4">
      <c r="A125">
        <v>124</v>
      </c>
      <c r="B125" t="s">
        <v>880</v>
      </c>
      <c r="C125" t="s">
        <v>895</v>
      </c>
      <c r="D125" t="s">
        <v>896</v>
      </c>
    </row>
    <row r="126" spans="1:4">
      <c r="A126">
        <v>125</v>
      </c>
      <c r="B126" t="s">
        <v>880</v>
      </c>
      <c r="C126" t="s">
        <v>897</v>
      </c>
      <c r="D126" t="s">
        <v>898</v>
      </c>
    </row>
    <row r="127" spans="1:4">
      <c r="A127">
        <v>126</v>
      </c>
      <c r="B127" t="s">
        <v>880</v>
      </c>
      <c r="C127" t="s">
        <v>899</v>
      </c>
      <c r="D127" t="s">
        <v>900</v>
      </c>
    </row>
    <row r="128" spans="1:4">
      <c r="A128">
        <v>127</v>
      </c>
      <c r="B128" t="s">
        <v>901</v>
      </c>
      <c r="C128" t="s">
        <v>903</v>
      </c>
      <c r="D128" t="s">
        <v>904</v>
      </c>
    </row>
    <row r="129" spans="1:4">
      <c r="A129">
        <v>128</v>
      </c>
      <c r="B129" t="s">
        <v>901</v>
      </c>
      <c r="C129" t="s">
        <v>905</v>
      </c>
      <c r="D129" t="s">
        <v>906</v>
      </c>
    </row>
    <row r="130" spans="1:4">
      <c r="A130">
        <v>129</v>
      </c>
      <c r="B130" t="s">
        <v>901</v>
      </c>
      <c r="C130" t="s">
        <v>907</v>
      </c>
      <c r="D130" t="s">
        <v>908</v>
      </c>
    </row>
    <row r="131" spans="1:4">
      <c r="A131">
        <v>130</v>
      </c>
      <c r="B131" t="s">
        <v>901</v>
      </c>
      <c r="C131" t="s">
        <v>909</v>
      </c>
      <c r="D131" t="s">
        <v>910</v>
      </c>
    </row>
    <row r="132" spans="1:4">
      <c r="A132">
        <v>131</v>
      </c>
      <c r="B132" t="s">
        <v>901</v>
      </c>
      <c r="C132" t="s">
        <v>911</v>
      </c>
      <c r="D132" t="s">
        <v>912</v>
      </c>
    </row>
    <row r="133" spans="1:4">
      <c r="A133">
        <v>132</v>
      </c>
      <c r="B133" t="s">
        <v>901</v>
      </c>
      <c r="C133" t="s">
        <v>913</v>
      </c>
      <c r="D133" t="s">
        <v>914</v>
      </c>
    </row>
    <row r="134" spans="1:4">
      <c r="A134">
        <v>133</v>
      </c>
      <c r="B134" t="s">
        <v>901</v>
      </c>
      <c r="C134" t="s">
        <v>901</v>
      </c>
      <c r="D134" t="s">
        <v>902</v>
      </c>
    </row>
    <row r="135" spans="1:4">
      <c r="A135">
        <v>134</v>
      </c>
      <c r="B135" t="s">
        <v>901</v>
      </c>
      <c r="C135" t="s">
        <v>915</v>
      </c>
      <c r="D135" t="s">
        <v>916</v>
      </c>
    </row>
    <row r="136" spans="1:4">
      <c r="A136">
        <v>135</v>
      </c>
      <c r="B136" t="s">
        <v>901</v>
      </c>
      <c r="C136" t="s">
        <v>917</v>
      </c>
      <c r="D136" t="s">
        <v>918</v>
      </c>
    </row>
    <row r="137" spans="1:4">
      <c r="A137">
        <v>136</v>
      </c>
      <c r="B137" t="s">
        <v>901</v>
      </c>
      <c r="C137" t="s">
        <v>919</v>
      </c>
      <c r="D137" t="s">
        <v>920</v>
      </c>
    </row>
    <row r="138" spans="1:4">
      <c r="A138">
        <v>137</v>
      </c>
      <c r="B138" t="s">
        <v>901</v>
      </c>
      <c r="C138" t="s">
        <v>921</v>
      </c>
      <c r="D138" t="s">
        <v>922</v>
      </c>
    </row>
    <row r="139" spans="1:4">
      <c r="A139">
        <v>138</v>
      </c>
      <c r="B139" t="s">
        <v>901</v>
      </c>
      <c r="C139" t="s">
        <v>923</v>
      </c>
      <c r="D139" t="s">
        <v>924</v>
      </c>
    </row>
    <row r="140" spans="1:4">
      <c r="A140">
        <v>139</v>
      </c>
      <c r="B140" t="s">
        <v>901</v>
      </c>
      <c r="C140" t="s">
        <v>925</v>
      </c>
      <c r="D140" t="s">
        <v>926</v>
      </c>
    </row>
    <row r="141" spans="1:4">
      <c r="A141">
        <v>140</v>
      </c>
      <c r="B141" t="s">
        <v>901</v>
      </c>
      <c r="C141" t="s">
        <v>927</v>
      </c>
      <c r="D141" t="s">
        <v>928</v>
      </c>
    </row>
    <row r="142" spans="1:4">
      <c r="A142">
        <v>141</v>
      </c>
      <c r="B142" t="s">
        <v>901</v>
      </c>
      <c r="C142" t="s">
        <v>929</v>
      </c>
      <c r="D142" t="s">
        <v>930</v>
      </c>
    </row>
    <row r="143" spans="1:4">
      <c r="A143">
        <v>142</v>
      </c>
      <c r="B143" t="s">
        <v>901</v>
      </c>
      <c r="C143" t="s">
        <v>795</v>
      </c>
      <c r="D143" t="s">
        <v>931</v>
      </c>
    </row>
    <row r="144" spans="1:4">
      <c r="A144">
        <v>143</v>
      </c>
      <c r="B144" t="s">
        <v>901</v>
      </c>
      <c r="C144" t="s">
        <v>932</v>
      </c>
      <c r="D144" t="s">
        <v>933</v>
      </c>
    </row>
    <row r="145" spans="1:4">
      <c r="A145">
        <v>144</v>
      </c>
      <c r="B145" t="s">
        <v>901</v>
      </c>
      <c r="C145" t="s">
        <v>934</v>
      </c>
      <c r="D145" t="s">
        <v>935</v>
      </c>
    </row>
    <row r="146" spans="1:4">
      <c r="A146">
        <v>145</v>
      </c>
      <c r="B146" t="s">
        <v>936</v>
      </c>
      <c r="C146" t="s">
        <v>938</v>
      </c>
      <c r="D146" t="s">
        <v>939</v>
      </c>
    </row>
    <row r="147" spans="1:4">
      <c r="A147">
        <v>146</v>
      </c>
      <c r="B147" t="s">
        <v>936</v>
      </c>
      <c r="C147" t="s">
        <v>940</v>
      </c>
      <c r="D147" t="s">
        <v>941</v>
      </c>
    </row>
    <row r="148" spans="1:4">
      <c r="A148">
        <v>147</v>
      </c>
      <c r="B148" t="s">
        <v>936</v>
      </c>
      <c r="C148" t="s">
        <v>942</v>
      </c>
      <c r="D148" t="s">
        <v>943</v>
      </c>
    </row>
    <row r="149" spans="1:4">
      <c r="A149">
        <v>148</v>
      </c>
      <c r="B149" t="s">
        <v>936</v>
      </c>
      <c r="C149" t="s">
        <v>944</v>
      </c>
      <c r="D149" t="s">
        <v>945</v>
      </c>
    </row>
    <row r="150" spans="1:4">
      <c r="A150">
        <v>149</v>
      </c>
      <c r="B150" t="s">
        <v>936</v>
      </c>
      <c r="C150" t="s">
        <v>936</v>
      </c>
      <c r="D150" t="s">
        <v>937</v>
      </c>
    </row>
    <row r="151" spans="1:4">
      <c r="A151">
        <v>150</v>
      </c>
      <c r="B151" t="s">
        <v>936</v>
      </c>
      <c r="C151" t="s">
        <v>946</v>
      </c>
      <c r="D151" t="s">
        <v>947</v>
      </c>
    </row>
    <row r="152" spans="1:4">
      <c r="A152">
        <v>151</v>
      </c>
      <c r="B152" t="s">
        <v>936</v>
      </c>
      <c r="C152" t="s">
        <v>948</v>
      </c>
      <c r="D152" t="s">
        <v>949</v>
      </c>
    </row>
    <row r="153" spans="1:4">
      <c r="A153">
        <v>152</v>
      </c>
      <c r="B153" t="s">
        <v>936</v>
      </c>
      <c r="C153" t="s">
        <v>950</v>
      </c>
      <c r="D153" t="s">
        <v>951</v>
      </c>
    </row>
    <row r="154" spans="1:4">
      <c r="A154">
        <v>153</v>
      </c>
      <c r="B154" t="s">
        <v>936</v>
      </c>
      <c r="C154" t="s">
        <v>952</v>
      </c>
      <c r="D154" t="s">
        <v>953</v>
      </c>
    </row>
    <row r="155" spans="1:4">
      <c r="A155">
        <v>154</v>
      </c>
      <c r="B155" t="s">
        <v>954</v>
      </c>
      <c r="C155" t="s">
        <v>956</v>
      </c>
      <c r="D155" t="s">
        <v>957</v>
      </c>
    </row>
    <row r="156" spans="1:4">
      <c r="A156">
        <v>155</v>
      </c>
      <c r="B156" t="s">
        <v>954</v>
      </c>
      <c r="C156" t="s">
        <v>958</v>
      </c>
      <c r="D156" t="s">
        <v>959</v>
      </c>
    </row>
    <row r="157" spans="1:4">
      <c r="A157">
        <v>156</v>
      </c>
      <c r="B157" t="s">
        <v>954</v>
      </c>
      <c r="C157" t="s">
        <v>960</v>
      </c>
      <c r="D157" t="s">
        <v>961</v>
      </c>
    </row>
    <row r="158" spans="1:4">
      <c r="A158">
        <v>157</v>
      </c>
      <c r="B158" t="s">
        <v>954</v>
      </c>
      <c r="C158" t="s">
        <v>962</v>
      </c>
      <c r="D158" t="s">
        <v>963</v>
      </c>
    </row>
    <row r="159" spans="1:4">
      <c r="A159">
        <v>158</v>
      </c>
      <c r="B159" t="s">
        <v>954</v>
      </c>
      <c r="C159" t="s">
        <v>964</v>
      </c>
      <c r="D159" t="s">
        <v>965</v>
      </c>
    </row>
    <row r="160" spans="1:4">
      <c r="A160">
        <v>159</v>
      </c>
      <c r="B160" t="s">
        <v>954</v>
      </c>
      <c r="C160" t="s">
        <v>966</v>
      </c>
      <c r="D160" t="s">
        <v>967</v>
      </c>
    </row>
    <row r="161" spans="1:4">
      <c r="A161">
        <v>160</v>
      </c>
      <c r="B161" t="s">
        <v>954</v>
      </c>
      <c r="C161" t="s">
        <v>954</v>
      </c>
      <c r="D161" t="s">
        <v>955</v>
      </c>
    </row>
    <row r="162" spans="1:4">
      <c r="A162">
        <v>161</v>
      </c>
      <c r="B162" t="s">
        <v>954</v>
      </c>
      <c r="C162" t="s">
        <v>968</v>
      </c>
      <c r="D162" t="s">
        <v>969</v>
      </c>
    </row>
    <row r="163" spans="1:4">
      <c r="A163">
        <v>162</v>
      </c>
      <c r="B163" t="s">
        <v>954</v>
      </c>
      <c r="C163" t="s">
        <v>970</v>
      </c>
      <c r="D163" t="s">
        <v>971</v>
      </c>
    </row>
    <row r="164" spans="1:4">
      <c r="A164">
        <v>163</v>
      </c>
      <c r="B164" t="s">
        <v>972</v>
      </c>
      <c r="C164" t="s">
        <v>974</v>
      </c>
      <c r="D164" t="s">
        <v>975</v>
      </c>
    </row>
    <row r="165" spans="1:4">
      <c r="A165">
        <v>164</v>
      </c>
      <c r="B165" t="s">
        <v>972</v>
      </c>
      <c r="C165" t="s">
        <v>976</v>
      </c>
      <c r="D165" t="s">
        <v>977</v>
      </c>
    </row>
    <row r="166" spans="1:4">
      <c r="A166">
        <v>165</v>
      </c>
      <c r="B166" t="s">
        <v>972</v>
      </c>
      <c r="C166" t="s">
        <v>972</v>
      </c>
      <c r="D166" t="s">
        <v>973</v>
      </c>
    </row>
    <row r="167" spans="1:4">
      <c r="A167">
        <v>166</v>
      </c>
      <c r="B167" t="s">
        <v>972</v>
      </c>
      <c r="C167" t="s">
        <v>978</v>
      </c>
      <c r="D167" t="s">
        <v>979</v>
      </c>
    </row>
    <row r="168" spans="1:4">
      <c r="A168">
        <v>167</v>
      </c>
      <c r="B168" t="s">
        <v>972</v>
      </c>
      <c r="C168" t="s">
        <v>980</v>
      </c>
      <c r="D168" t="s">
        <v>981</v>
      </c>
    </row>
    <row r="169" spans="1:4">
      <c r="A169">
        <v>168</v>
      </c>
      <c r="B169" t="s">
        <v>972</v>
      </c>
      <c r="C169" t="s">
        <v>982</v>
      </c>
      <c r="D169" t="s">
        <v>983</v>
      </c>
    </row>
    <row r="170" spans="1:4">
      <c r="A170">
        <v>169</v>
      </c>
      <c r="B170" t="s">
        <v>972</v>
      </c>
      <c r="C170" t="s">
        <v>984</v>
      </c>
      <c r="D170" t="s">
        <v>985</v>
      </c>
    </row>
    <row r="171" spans="1:4">
      <c r="A171">
        <v>170</v>
      </c>
      <c r="B171" t="s">
        <v>972</v>
      </c>
      <c r="C171" t="s">
        <v>986</v>
      </c>
      <c r="D171" t="s">
        <v>987</v>
      </c>
    </row>
    <row r="172" spans="1:4">
      <c r="A172">
        <v>171</v>
      </c>
      <c r="B172" t="s">
        <v>988</v>
      </c>
      <c r="C172" t="s">
        <v>990</v>
      </c>
      <c r="D172" t="s">
        <v>991</v>
      </c>
    </row>
    <row r="173" spans="1:4">
      <c r="A173">
        <v>172</v>
      </c>
      <c r="B173" t="s">
        <v>988</v>
      </c>
      <c r="C173" t="s">
        <v>992</v>
      </c>
      <c r="D173" t="s">
        <v>993</v>
      </c>
    </row>
    <row r="174" spans="1:4">
      <c r="A174">
        <v>173</v>
      </c>
      <c r="B174" t="s">
        <v>988</v>
      </c>
      <c r="C174" t="s">
        <v>994</v>
      </c>
      <c r="D174" t="s">
        <v>995</v>
      </c>
    </row>
    <row r="175" spans="1:4">
      <c r="A175">
        <v>174</v>
      </c>
      <c r="B175" t="s">
        <v>988</v>
      </c>
      <c r="C175" t="s">
        <v>996</v>
      </c>
      <c r="D175" t="s">
        <v>997</v>
      </c>
    </row>
    <row r="176" spans="1:4">
      <c r="A176">
        <v>175</v>
      </c>
      <c r="B176" t="s">
        <v>988</v>
      </c>
      <c r="C176" t="s">
        <v>998</v>
      </c>
      <c r="D176" t="s">
        <v>999</v>
      </c>
    </row>
    <row r="177" spans="1:4">
      <c r="A177">
        <v>176</v>
      </c>
      <c r="B177" t="s">
        <v>988</v>
      </c>
      <c r="C177" t="s">
        <v>988</v>
      </c>
      <c r="D177" t="s">
        <v>989</v>
      </c>
    </row>
    <row r="178" spans="1:4">
      <c r="A178">
        <v>177</v>
      </c>
      <c r="B178" t="s">
        <v>988</v>
      </c>
      <c r="C178" t="s">
        <v>1000</v>
      </c>
      <c r="D178" t="s">
        <v>1001</v>
      </c>
    </row>
    <row r="179" spans="1:4">
      <c r="A179">
        <v>178</v>
      </c>
      <c r="B179" t="s">
        <v>988</v>
      </c>
      <c r="C179" t="s">
        <v>1002</v>
      </c>
      <c r="D179" t="s">
        <v>1003</v>
      </c>
    </row>
    <row r="180" spans="1:4">
      <c r="A180">
        <v>179</v>
      </c>
      <c r="B180" t="s">
        <v>988</v>
      </c>
      <c r="C180" t="s">
        <v>1004</v>
      </c>
      <c r="D180" t="s">
        <v>1005</v>
      </c>
    </row>
    <row r="181" spans="1:4">
      <c r="A181">
        <v>180</v>
      </c>
      <c r="B181" t="s">
        <v>988</v>
      </c>
      <c r="C181" t="s">
        <v>1006</v>
      </c>
      <c r="D181" t="s">
        <v>1007</v>
      </c>
    </row>
    <row r="182" spans="1:4">
      <c r="A182">
        <v>181</v>
      </c>
      <c r="B182" t="s">
        <v>988</v>
      </c>
      <c r="C182" t="s">
        <v>1008</v>
      </c>
      <c r="D182" t="s">
        <v>1009</v>
      </c>
    </row>
    <row r="183" spans="1:4">
      <c r="A183">
        <v>182</v>
      </c>
      <c r="B183" t="s">
        <v>1010</v>
      </c>
      <c r="C183" t="s">
        <v>1012</v>
      </c>
      <c r="D183" t="s">
        <v>1013</v>
      </c>
    </row>
    <row r="184" spans="1:4">
      <c r="A184">
        <v>183</v>
      </c>
      <c r="B184" t="s">
        <v>1010</v>
      </c>
      <c r="C184" t="s">
        <v>1014</v>
      </c>
      <c r="D184" t="s">
        <v>1015</v>
      </c>
    </row>
    <row r="185" spans="1:4">
      <c r="A185">
        <v>184</v>
      </c>
      <c r="B185" t="s">
        <v>1010</v>
      </c>
      <c r="C185" t="s">
        <v>1016</v>
      </c>
      <c r="D185" t="s">
        <v>1017</v>
      </c>
    </row>
    <row r="186" spans="1:4">
      <c r="A186">
        <v>185</v>
      </c>
      <c r="B186" t="s">
        <v>1010</v>
      </c>
      <c r="C186" t="s">
        <v>1018</v>
      </c>
      <c r="D186" t="s">
        <v>1019</v>
      </c>
    </row>
    <row r="187" spans="1:4">
      <c r="A187">
        <v>186</v>
      </c>
      <c r="B187" t="s">
        <v>1010</v>
      </c>
      <c r="C187" t="s">
        <v>1020</v>
      </c>
      <c r="D187" t="s">
        <v>1021</v>
      </c>
    </row>
    <row r="188" spans="1:4">
      <c r="A188">
        <v>187</v>
      </c>
      <c r="B188" t="s">
        <v>1010</v>
      </c>
      <c r="C188" t="s">
        <v>1022</v>
      </c>
      <c r="D188" t="s">
        <v>1023</v>
      </c>
    </row>
    <row r="189" spans="1:4">
      <c r="A189">
        <v>188</v>
      </c>
      <c r="B189" t="s">
        <v>1010</v>
      </c>
      <c r="C189" t="s">
        <v>1024</v>
      </c>
      <c r="D189" t="s">
        <v>1025</v>
      </c>
    </row>
    <row r="190" spans="1:4">
      <c r="A190">
        <v>189</v>
      </c>
      <c r="B190" t="s">
        <v>1010</v>
      </c>
      <c r="C190" t="s">
        <v>1026</v>
      </c>
      <c r="D190" t="s">
        <v>1027</v>
      </c>
    </row>
    <row r="191" spans="1:4">
      <c r="A191">
        <v>190</v>
      </c>
      <c r="B191" t="s">
        <v>1010</v>
      </c>
      <c r="C191" t="s">
        <v>1010</v>
      </c>
      <c r="D191" t="s">
        <v>1011</v>
      </c>
    </row>
    <row r="192" spans="1:4">
      <c r="A192">
        <v>191</v>
      </c>
      <c r="B192" t="s">
        <v>1010</v>
      </c>
      <c r="C192" t="s">
        <v>1028</v>
      </c>
      <c r="D192" t="s">
        <v>1029</v>
      </c>
    </row>
    <row r="193" spans="1:4">
      <c r="A193">
        <v>192</v>
      </c>
      <c r="B193" t="s">
        <v>1010</v>
      </c>
      <c r="C193" t="s">
        <v>1030</v>
      </c>
      <c r="D193" t="s">
        <v>1031</v>
      </c>
    </row>
    <row r="194" spans="1:4">
      <c r="A194">
        <v>193</v>
      </c>
      <c r="B194" t="s">
        <v>1010</v>
      </c>
      <c r="C194" t="s">
        <v>1032</v>
      </c>
      <c r="D194" t="s">
        <v>1033</v>
      </c>
    </row>
    <row r="195" spans="1:4">
      <c r="A195">
        <v>194</v>
      </c>
      <c r="B195" t="s">
        <v>1010</v>
      </c>
      <c r="C195" t="s">
        <v>1034</v>
      </c>
      <c r="D195" t="s">
        <v>1035</v>
      </c>
    </row>
    <row r="196" spans="1:4">
      <c r="A196">
        <v>195</v>
      </c>
      <c r="B196" t="s">
        <v>1010</v>
      </c>
      <c r="C196" t="s">
        <v>1036</v>
      </c>
      <c r="D196" t="s">
        <v>1037</v>
      </c>
    </row>
    <row r="197" spans="1:4">
      <c r="A197">
        <v>196</v>
      </c>
      <c r="B197" t="s">
        <v>1038</v>
      </c>
      <c r="C197" t="s">
        <v>1040</v>
      </c>
      <c r="D197" t="s">
        <v>1041</v>
      </c>
    </row>
    <row r="198" spans="1:4">
      <c r="A198">
        <v>197</v>
      </c>
      <c r="B198" t="s">
        <v>1038</v>
      </c>
      <c r="C198" t="s">
        <v>1042</v>
      </c>
      <c r="D198" t="s">
        <v>1043</v>
      </c>
    </row>
    <row r="199" spans="1:4">
      <c r="A199">
        <v>198</v>
      </c>
      <c r="B199" t="s">
        <v>1038</v>
      </c>
      <c r="C199" t="s">
        <v>1044</v>
      </c>
      <c r="D199" t="s">
        <v>1045</v>
      </c>
    </row>
    <row r="200" spans="1:4">
      <c r="A200">
        <v>199</v>
      </c>
      <c r="B200" t="s">
        <v>1038</v>
      </c>
      <c r="C200" t="s">
        <v>1046</v>
      </c>
      <c r="D200" t="s">
        <v>1047</v>
      </c>
    </row>
    <row r="201" spans="1:4">
      <c r="A201">
        <v>200</v>
      </c>
      <c r="B201" t="s">
        <v>1038</v>
      </c>
      <c r="C201" t="s">
        <v>1048</v>
      </c>
      <c r="D201" t="s">
        <v>1049</v>
      </c>
    </row>
    <row r="202" spans="1:4">
      <c r="A202">
        <v>201</v>
      </c>
      <c r="B202" t="s">
        <v>1038</v>
      </c>
      <c r="C202" t="s">
        <v>739</v>
      </c>
      <c r="D202" t="s">
        <v>1050</v>
      </c>
    </row>
    <row r="203" spans="1:4">
      <c r="A203">
        <v>202</v>
      </c>
      <c r="B203" t="s">
        <v>1038</v>
      </c>
      <c r="C203" t="s">
        <v>1038</v>
      </c>
      <c r="D203" t="s">
        <v>1039</v>
      </c>
    </row>
    <row r="204" spans="1:4">
      <c r="A204">
        <v>203</v>
      </c>
      <c r="B204" t="s">
        <v>1038</v>
      </c>
      <c r="C204" t="s">
        <v>1051</v>
      </c>
      <c r="D204" t="s">
        <v>1052</v>
      </c>
    </row>
    <row r="205" spans="1:4">
      <c r="A205">
        <v>204</v>
      </c>
      <c r="B205" t="s">
        <v>1038</v>
      </c>
      <c r="C205" t="s">
        <v>1053</v>
      </c>
      <c r="D205" t="s">
        <v>1054</v>
      </c>
    </row>
    <row r="206" spans="1:4">
      <c r="A206">
        <v>205</v>
      </c>
      <c r="B206" t="s">
        <v>1038</v>
      </c>
      <c r="C206" t="s">
        <v>1055</v>
      </c>
      <c r="D206" t="s">
        <v>1056</v>
      </c>
    </row>
    <row r="207" spans="1:4">
      <c r="A207">
        <v>206</v>
      </c>
      <c r="B207" t="s">
        <v>1038</v>
      </c>
      <c r="C207" t="s">
        <v>1057</v>
      </c>
      <c r="D207" t="s">
        <v>1058</v>
      </c>
    </row>
    <row r="208" spans="1:4">
      <c r="A208">
        <v>207</v>
      </c>
      <c r="B208" t="s">
        <v>1038</v>
      </c>
      <c r="C208" t="s">
        <v>1059</v>
      </c>
      <c r="D208" t="s">
        <v>1060</v>
      </c>
    </row>
    <row r="209" spans="1:4">
      <c r="A209">
        <v>208</v>
      </c>
      <c r="B209" t="s">
        <v>1061</v>
      </c>
      <c r="C209" t="s">
        <v>1063</v>
      </c>
      <c r="D209" t="s">
        <v>1064</v>
      </c>
    </row>
    <row r="210" spans="1:4">
      <c r="A210">
        <v>209</v>
      </c>
      <c r="B210" t="s">
        <v>1061</v>
      </c>
      <c r="C210" t="s">
        <v>1065</v>
      </c>
      <c r="D210" t="s">
        <v>1066</v>
      </c>
    </row>
    <row r="211" spans="1:4">
      <c r="A211">
        <v>210</v>
      </c>
      <c r="B211" t="s">
        <v>1061</v>
      </c>
      <c r="C211" t="s">
        <v>1067</v>
      </c>
      <c r="D211" t="s">
        <v>1068</v>
      </c>
    </row>
    <row r="212" spans="1:4">
      <c r="A212">
        <v>211</v>
      </c>
      <c r="B212" t="s">
        <v>1061</v>
      </c>
      <c r="C212" t="s">
        <v>1069</v>
      </c>
      <c r="D212" t="s">
        <v>1070</v>
      </c>
    </row>
    <row r="213" spans="1:4">
      <c r="A213">
        <v>212</v>
      </c>
      <c r="B213" t="s">
        <v>1061</v>
      </c>
      <c r="C213" t="s">
        <v>1071</v>
      </c>
      <c r="D213" t="s">
        <v>1072</v>
      </c>
    </row>
    <row r="214" spans="1:4">
      <c r="A214">
        <v>213</v>
      </c>
      <c r="B214" t="s">
        <v>1061</v>
      </c>
      <c r="C214" t="s">
        <v>1073</v>
      </c>
      <c r="D214" t="s">
        <v>1074</v>
      </c>
    </row>
    <row r="215" spans="1:4">
      <c r="A215">
        <v>214</v>
      </c>
      <c r="B215" t="s">
        <v>1061</v>
      </c>
      <c r="C215" t="s">
        <v>1075</v>
      </c>
      <c r="D215" t="s">
        <v>1076</v>
      </c>
    </row>
    <row r="216" spans="1:4">
      <c r="A216">
        <v>215</v>
      </c>
      <c r="B216" t="s">
        <v>1061</v>
      </c>
      <c r="C216" t="s">
        <v>1061</v>
      </c>
      <c r="D216" t="s">
        <v>1062</v>
      </c>
    </row>
    <row r="217" spans="1:4">
      <c r="A217">
        <v>216</v>
      </c>
      <c r="B217" t="s">
        <v>1061</v>
      </c>
      <c r="C217" t="s">
        <v>1077</v>
      </c>
      <c r="D217" t="s">
        <v>1078</v>
      </c>
    </row>
    <row r="218" spans="1:4">
      <c r="A218">
        <v>217</v>
      </c>
      <c r="B218" t="s">
        <v>1079</v>
      </c>
      <c r="C218" t="s">
        <v>1081</v>
      </c>
      <c r="D218" t="s">
        <v>1082</v>
      </c>
    </row>
    <row r="219" spans="1:4">
      <c r="A219">
        <v>218</v>
      </c>
      <c r="B219" t="s">
        <v>1079</v>
      </c>
      <c r="C219" t="s">
        <v>836</v>
      </c>
      <c r="D219" t="s">
        <v>1083</v>
      </c>
    </row>
    <row r="220" spans="1:4">
      <c r="A220">
        <v>219</v>
      </c>
      <c r="B220" t="s">
        <v>1079</v>
      </c>
      <c r="C220" t="s">
        <v>1084</v>
      </c>
      <c r="D220" t="s">
        <v>1085</v>
      </c>
    </row>
    <row r="221" spans="1:4">
      <c r="A221">
        <v>220</v>
      </c>
      <c r="B221" t="s">
        <v>1079</v>
      </c>
      <c r="C221" t="s">
        <v>1079</v>
      </c>
      <c r="D221" t="s">
        <v>1080</v>
      </c>
    </row>
    <row r="222" spans="1:4">
      <c r="A222">
        <v>221</v>
      </c>
      <c r="B222" t="s">
        <v>1079</v>
      </c>
      <c r="C222" t="s">
        <v>1086</v>
      </c>
      <c r="D222" t="s">
        <v>1087</v>
      </c>
    </row>
    <row r="223" spans="1:4">
      <c r="A223">
        <v>222</v>
      </c>
      <c r="B223" t="s">
        <v>1079</v>
      </c>
      <c r="C223" t="s">
        <v>1088</v>
      </c>
      <c r="D223" t="s">
        <v>1089</v>
      </c>
    </row>
    <row r="224" spans="1:4">
      <c r="A224">
        <v>223</v>
      </c>
      <c r="B224" t="s">
        <v>1079</v>
      </c>
      <c r="C224" t="s">
        <v>1090</v>
      </c>
      <c r="D224" t="s">
        <v>1091</v>
      </c>
    </row>
    <row r="225" spans="1:4">
      <c r="A225">
        <v>224</v>
      </c>
      <c r="B225" t="s">
        <v>1079</v>
      </c>
      <c r="C225" t="s">
        <v>1092</v>
      </c>
      <c r="D225" t="s">
        <v>1093</v>
      </c>
    </row>
    <row r="226" spans="1:4">
      <c r="A226">
        <v>225</v>
      </c>
      <c r="B226" t="s">
        <v>1079</v>
      </c>
      <c r="C226" t="s">
        <v>1094</v>
      </c>
      <c r="D226" t="s">
        <v>1095</v>
      </c>
    </row>
    <row r="227" spans="1:4">
      <c r="A227">
        <v>226</v>
      </c>
      <c r="B227" t="s">
        <v>1079</v>
      </c>
      <c r="C227" t="s">
        <v>1096</v>
      </c>
      <c r="D227" t="s">
        <v>1097</v>
      </c>
    </row>
    <row r="228" spans="1:4">
      <c r="A228">
        <v>227</v>
      </c>
      <c r="B228" t="s">
        <v>1079</v>
      </c>
      <c r="C228" t="s">
        <v>1098</v>
      </c>
      <c r="D228" t="s">
        <v>1099</v>
      </c>
    </row>
    <row r="229" spans="1:4">
      <c r="A229">
        <v>228</v>
      </c>
      <c r="B229" t="s">
        <v>1100</v>
      </c>
      <c r="C229" t="s">
        <v>1102</v>
      </c>
      <c r="D229" t="s">
        <v>1103</v>
      </c>
    </row>
    <row r="230" spans="1:4">
      <c r="A230">
        <v>229</v>
      </c>
      <c r="B230" t="s">
        <v>1100</v>
      </c>
      <c r="C230" t="s">
        <v>1104</v>
      </c>
      <c r="D230" t="s">
        <v>1105</v>
      </c>
    </row>
    <row r="231" spans="1:4">
      <c r="A231">
        <v>230</v>
      </c>
      <c r="B231" t="s">
        <v>1100</v>
      </c>
      <c r="C231" t="s">
        <v>1106</v>
      </c>
      <c r="D231" t="s">
        <v>1107</v>
      </c>
    </row>
    <row r="232" spans="1:4">
      <c r="A232">
        <v>231</v>
      </c>
      <c r="B232" t="s">
        <v>1100</v>
      </c>
      <c r="C232" t="s">
        <v>1108</v>
      </c>
      <c r="D232" t="s">
        <v>1109</v>
      </c>
    </row>
    <row r="233" spans="1:4">
      <c r="A233">
        <v>232</v>
      </c>
      <c r="B233" t="s">
        <v>1100</v>
      </c>
      <c r="C233" t="s">
        <v>1110</v>
      </c>
      <c r="D233" t="s">
        <v>1111</v>
      </c>
    </row>
    <row r="234" spans="1:4">
      <c r="A234">
        <v>233</v>
      </c>
      <c r="B234" t="s">
        <v>1100</v>
      </c>
      <c r="C234" t="s">
        <v>1112</v>
      </c>
      <c r="D234" t="s">
        <v>1113</v>
      </c>
    </row>
    <row r="235" spans="1:4">
      <c r="A235">
        <v>234</v>
      </c>
      <c r="B235" t="s">
        <v>1100</v>
      </c>
      <c r="C235" t="s">
        <v>789</v>
      </c>
      <c r="D235" t="s">
        <v>1114</v>
      </c>
    </row>
    <row r="236" spans="1:4">
      <c r="A236">
        <v>235</v>
      </c>
      <c r="B236" t="s">
        <v>1100</v>
      </c>
      <c r="C236" t="s">
        <v>1115</v>
      </c>
      <c r="D236" t="s">
        <v>1116</v>
      </c>
    </row>
    <row r="237" spans="1:4">
      <c r="A237">
        <v>236</v>
      </c>
      <c r="B237" t="s">
        <v>1100</v>
      </c>
      <c r="C237" t="s">
        <v>1117</v>
      </c>
      <c r="D237" t="s">
        <v>1118</v>
      </c>
    </row>
    <row r="238" spans="1:4">
      <c r="A238">
        <v>237</v>
      </c>
      <c r="B238" t="s">
        <v>1100</v>
      </c>
      <c r="C238" t="s">
        <v>1119</v>
      </c>
      <c r="D238" t="s">
        <v>1120</v>
      </c>
    </row>
    <row r="239" spans="1:4">
      <c r="A239">
        <v>238</v>
      </c>
      <c r="B239" t="s">
        <v>1100</v>
      </c>
      <c r="C239" t="s">
        <v>1121</v>
      </c>
      <c r="D239" t="s">
        <v>1122</v>
      </c>
    </row>
    <row r="240" spans="1:4">
      <c r="A240">
        <v>239</v>
      </c>
      <c r="B240" t="s">
        <v>1100</v>
      </c>
      <c r="C240" t="s">
        <v>1123</v>
      </c>
      <c r="D240" t="s">
        <v>1124</v>
      </c>
    </row>
    <row r="241" spans="1:4">
      <c r="A241">
        <v>240</v>
      </c>
      <c r="B241" t="s">
        <v>1100</v>
      </c>
      <c r="C241" t="s">
        <v>1100</v>
      </c>
      <c r="D241" t="s">
        <v>1101</v>
      </c>
    </row>
    <row r="242" spans="1:4">
      <c r="A242">
        <v>241</v>
      </c>
      <c r="B242" t="s">
        <v>1100</v>
      </c>
      <c r="C242" t="s">
        <v>797</v>
      </c>
      <c r="D242" t="s">
        <v>1125</v>
      </c>
    </row>
    <row r="243" spans="1:4">
      <c r="A243">
        <v>242</v>
      </c>
      <c r="B243" t="s">
        <v>1100</v>
      </c>
      <c r="C243" t="s">
        <v>1126</v>
      </c>
      <c r="D243" t="s">
        <v>1127</v>
      </c>
    </row>
    <row r="244" spans="1:4">
      <c r="A244">
        <v>243</v>
      </c>
      <c r="B244" t="s">
        <v>1100</v>
      </c>
      <c r="C244" t="s">
        <v>1128</v>
      </c>
      <c r="D244" t="s">
        <v>1129</v>
      </c>
    </row>
    <row r="245" spans="1:4">
      <c r="A245">
        <v>244</v>
      </c>
      <c r="B245" t="s">
        <v>1130</v>
      </c>
      <c r="C245" t="s">
        <v>1132</v>
      </c>
      <c r="D245" t="s">
        <v>1133</v>
      </c>
    </row>
    <row r="246" spans="1:4">
      <c r="A246">
        <v>245</v>
      </c>
      <c r="B246" t="s">
        <v>1130</v>
      </c>
      <c r="C246" t="s">
        <v>1134</v>
      </c>
      <c r="D246" t="s">
        <v>1135</v>
      </c>
    </row>
    <row r="247" spans="1:4">
      <c r="A247">
        <v>246</v>
      </c>
      <c r="B247" t="s">
        <v>1130</v>
      </c>
      <c r="C247" t="s">
        <v>1136</v>
      </c>
      <c r="D247" t="s">
        <v>1137</v>
      </c>
    </row>
    <row r="248" spans="1:4">
      <c r="A248">
        <v>247</v>
      </c>
      <c r="B248" t="s">
        <v>1130</v>
      </c>
      <c r="C248" t="s">
        <v>838</v>
      </c>
      <c r="D248" t="s">
        <v>1138</v>
      </c>
    </row>
    <row r="249" spans="1:4">
      <c r="A249">
        <v>248</v>
      </c>
      <c r="B249" t="s">
        <v>1130</v>
      </c>
      <c r="C249" t="s">
        <v>1139</v>
      </c>
      <c r="D249" t="s">
        <v>1140</v>
      </c>
    </row>
    <row r="250" spans="1:4">
      <c r="A250">
        <v>249</v>
      </c>
      <c r="B250" t="s">
        <v>1130</v>
      </c>
      <c r="C250" t="s">
        <v>844</v>
      </c>
      <c r="D250" t="s">
        <v>1141</v>
      </c>
    </row>
    <row r="251" spans="1:4">
      <c r="A251">
        <v>250</v>
      </c>
      <c r="B251" t="s">
        <v>1130</v>
      </c>
      <c r="C251" t="s">
        <v>1142</v>
      </c>
      <c r="D251" t="s">
        <v>1143</v>
      </c>
    </row>
    <row r="252" spans="1:4">
      <c r="A252">
        <v>251</v>
      </c>
      <c r="B252" t="s">
        <v>1130</v>
      </c>
      <c r="C252" t="s">
        <v>1144</v>
      </c>
      <c r="D252" t="s">
        <v>1145</v>
      </c>
    </row>
    <row r="253" spans="1:4">
      <c r="A253">
        <v>252</v>
      </c>
      <c r="B253" t="s">
        <v>1130</v>
      </c>
      <c r="C253" t="s">
        <v>1146</v>
      </c>
      <c r="D253" t="s">
        <v>1147</v>
      </c>
    </row>
    <row r="254" spans="1:4">
      <c r="A254">
        <v>253</v>
      </c>
      <c r="B254" t="s">
        <v>1130</v>
      </c>
      <c r="C254" t="s">
        <v>1130</v>
      </c>
      <c r="D254" t="s">
        <v>1131</v>
      </c>
    </row>
    <row r="255" spans="1:4">
      <c r="A255">
        <v>254</v>
      </c>
      <c r="B255" t="s">
        <v>1130</v>
      </c>
      <c r="C255" t="s">
        <v>1148</v>
      </c>
      <c r="D255" t="s">
        <v>1149</v>
      </c>
    </row>
    <row r="256" spans="1:4">
      <c r="A256">
        <v>255</v>
      </c>
      <c r="B256" t="s">
        <v>1130</v>
      </c>
      <c r="C256" t="s">
        <v>1150</v>
      </c>
      <c r="D256" t="s">
        <v>1151</v>
      </c>
    </row>
    <row r="257" spans="1:4">
      <c r="A257">
        <v>256</v>
      </c>
      <c r="B257" t="s">
        <v>1152</v>
      </c>
      <c r="C257" t="s">
        <v>1154</v>
      </c>
      <c r="D257" t="s">
        <v>1155</v>
      </c>
    </row>
    <row r="258" spans="1:4">
      <c r="A258">
        <v>257</v>
      </c>
      <c r="B258" t="s">
        <v>1152</v>
      </c>
      <c r="C258" t="s">
        <v>1156</v>
      </c>
      <c r="D258" t="s">
        <v>1157</v>
      </c>
    </row>
    <row r="259" spans="1:4">
      <c r="A259">
        <v>258</v>
      </c>
      <c r="B259" t="s">
        <v>1152</v>
      </c>
      <c r="C259" t="s">
        <v>1106</v>
      </c>
      <c r="D259" t="s">
        <v>1158</v>
      </c>
    </row>
    <row r="260" spans="1:4">
      <c r="A260">
        <v>259</v>
      </c>
      <c r="B260" t="s">
        <v>1152</v>
      </c>
      <c r="C260" t="s">
        <v>1152</v>
      </c>
      <c r="D260" t="s">
        <v>1153</v>
      </c>
    </row>
    <row r="261" spans="1:4">
      <c r="A261">
        <v>260</v>
      </c>
      <c r="B261" t="s">
        <v>1152</v>
      </c>
      <c r="C261" t="s">
        <v>1159</v>
      </c>
      <c r="D261" t="s">
        <v>1160</v>
      </c>
    </row>
    <row r="262" spans="1:4">
      <c r="A262">
        <v>261</v>
      </c>
      <c r="B262" t="s">
        <v>1152</v>
      </c>
      <c r="C262" t="s">
        <v>1161</v>
      </c>
      <c r="D262" t="s">
        <v>1162</v>
      </c>
    </row>
    <row r="263" spans="1:4">
      <c r="A263">
        <v>262</v>
      </c>
      <c r="B263" t="s">
        <v>1152</v>
      </c>
      <c r="C263" t="s">
        <v>932</v>
      </c>
      <c r="D263" t="s">
        <v>1163</v>
      </c>
    </row>
    <row r="264" spans="1:4">
      <c r="A264">
        <v>263</v>
      </c>
      <c r="B264" t="s">
        <v>1152</v>
      </c>
      <c r="C264" t="s">
        <v>1164</v>
      </c>
      <c r="D264" t="s">
        <v>1165</v>
      </c>
    </row>
    <row r="265" spans="1:4">
      <c r="A265">
        <v>264</v>
      </c>
      <c r="B265" t="s">
        <v>1166</v>
      </c>
      <c r="C265" t="s">
        <v>1168</v>
      </c>
      <c r="D265" t="s">
        <v>1169</v>
      </c>
    </row>
    <row r="266" spans="1:4">
      <c r="A266">
        <v>265</v>
      </c>
      <c r="B266" t="s">
        <v>1166</v>
      </c>
      <c r="C266" t="s">
        <v>1170</v>
      </c>
      <c r="D266" t="s">
        <v>1171</v>
      </c>
    </row>
    <row r="267" spans="1:4">
      <c r="A267">
        <v>266</v>
      </c>
      <c r="B267" t="s">
        <v>1166</v>
      </c>
      <c r="C267" t="s">
        <v>1172</v>
      </c>
      <c r="D267" t="s">
        <v>1173</v>
      </c>
    </row>
    <row r="268" spans="1:4">
      <c r="A268">
        <v>267</v>
      </c>
      <c r="B268" t="s">
        <v>1166</v>
      </c>
      <c r="C268" t="s">
        <v>1174</v>
      </c>
      <c r="D268" t="s">
        <v>1175</v>
      </c>
    </row>
    <row r="269" spans="1:4">
      <c r="A269">
        <v>268</v>
      </c>
      <c r="B269" t="s">
        <v>1166</v>
      </c>
      <c r="C269" t="s">
        <v>1176</v>
      </c>
      <c r="D269" t="s">
        <v>1177</v>
      </c>
    </row>
    <row r="270" spans="1:4">
      <c r="A270">
        <v>269</v>
      </c>
      <c r="B270" t="s">
        <v>1166</v>
      </c>
      <c r="C270" t="s">
        <v>1178</v>
      </c>
      <c r="D270" t="s">
        <v>1179</v>
      </c>
    </row>
    <row r="271" spans="1:4">
      <c r="A271">
        <v>270</v>
      </c>
      <c r="B271" t="s">
        <v>1166</v>
      </c>
      <c r="C271" t="s">
        <v>1180</v>
      </c>
      <c r="D271" t="s">
        <v>1181</v>
      </c>
    </row>
    <row r="272" spans="1:4">
      <c r="A272">
        <v>271</v>
      </c>
      <c r="B272" t="s">
        <v>1166</v>
      </c>
      <c r="C272" t="s">
        <v>1182</v>
      </c>
      <c r="D272" t="s">
        <v>1183</v>
      </c>
    </row>
    <row r="273" spans="1:4">
      <c r="A273">
        <v>272</v>
      </c>
      <c r="B273" t="s">
        <v>1166</v>
      </c>
      <c r="C273" t="s">
        <v>1184</v>
      </c>
      <c r="D273" t="s">
        <v>1185</v>
      </c>
    </row>
    <row r="274" spans="1:4">
      <c r="A274">
        <v>273</v>
      </c>
      <c r="B274" t="s">
        <v>1166</v>
      </c>
      <c r="C274" t="s">
        <v>1186</v>
      </c>
      <c r="D274" t="s">
        <v>1187</v>
      </c>
    </row>
    <row r="275" spans="1:4">
      <c r="A275">
        <v>274</v>
      </c>
      <c r="B275" t="s">
        <v>1166</v>
      </c>
      <c r="C275" t="s">
        <v>1188</v>
      </c>
      <c r="D275" t="s">
        <v>1189</v>
      </c>
    </row>
    <row r="276" spans="1:4">
      <c r="A276">
        <v>275</v>
      </c>
      <c r="B276" t="s">
        <v>1166</v>
      </c>
      <c r="C276" t="s">
        <v>1190</v>
      </c>
      <c r="D276" t="s">
        <v>1191</v>
      </c>
    </row>
    <row r="277" spans="1:4">
      <c r="A277">
        <v>276</v>
      </c>
      <c r="B277" t="s">
        <v>1166</v>
      </c>
      <c r="C277" t="s">
        <v>1192</v>
      </c>
      <c r="D277" t="s">
        <v>1193</v>
      </c>
    </row>
    <row r="278" spans="1:4">
      <c r="A278">
        <v>277</v>
      </c>
      <c r="B278" t="s">
        <v>1166</v>
      </c>
      <c r="C278" t="s">
        <v>1194</v>
      </c>
      <c r="D278" t="s">
        <v>1195</v>
      </c>
    </row>
    <row r="279" spans="1:4">
      <c r="A279">
        <v>278</v>
      </c>
      <c r="B279" t="s">
        <v>1166</v>
      </c>
      <c r="C279" t="s">
        <v>1196</v>
      </c>
      <c r="D279" t="s">
        <v>1197</v>
      </c>
    </row>
    <row r="280" spans="1:4">
      <c r="A280">
        <v>279</v>
      </c>
      <c r="B280" t="s">
        <v>1166</v>
      </c>
      <c r="C280" t="s">
        <v>1166</v>
      </c>
      <c r="D280" t="s">
        <v>1167</v>
      </c>
    </row>
    <row r="281" spans="1:4">
      <c r="A281">
        <v>280</v>
      </c>
      <c r="B281" t="s">
        <v>1166</v>
      </c>
      <c r="C281" t="s">
        <v>1198</v>
      </c>
      <c r="D281" t="s">
        <v>1199</v>
      </c>
    </row>
    <row r="282" spans="1:4">
      <c r="A282">
        <v>281</v>
      </c>
      <c r="B282" t="s">
        <v>1166</v>
      </c>
      <c r="C282" t="s">
        <v>1200</v>
      </c>
      <c r="D282" t="s">
        <v>1201</v>
      </c>
    </row>
    <row r="283" spans="1:4">
      <c r="A283">
        <v>282</v>
      </c>
      <c r="B283" t="s">
        <v>1202</v>
      </c>
      <c r="C283" t="s">
        <v>1204</v>
      </c>
      <c r="D283" t="s">
        <v>1205</v>
      </c>
    </row>
    <row r="284" spans="1:4">
      <c r="A284">
        <v>283</v>
      </c>
      <c r="B284" t="s">
        <v>1202</v>
      </c>
      <c r="C284" t="s">
        <v>1206</v>
      </c>
      <c r="D284" t="s">
        <v>1207</v>
      </c>
    </row>
    <row r="285" spans="1:4">
      <c r="A285">
        <v>284</v>
      </c>
      <c r="B285" t="s">
        <v>1202</v>
      </c>
      <c r="C285" t="s">
        <v>1208</v>
      </c>
      <c r="D285" t="s">
        <v>1209</v>
      </c>
    </row>
    <row r="286" spans="1:4">
      <c r="A286">
        <v>285</v>
      </c>
      <c r="B286" t="s">
        <v>1202</v>
      </c>
      <c r="C286" t="s">
        <v>844</v>
      </c>
      <c r="D286" t="s">
        <v>1210</v>
      </c>
    </row>
    <row r="287" spans="1:4">
      <c r="A287">
        <v>286</v>
      </c>
      <c r="B287" t="s">
        <v>1202</v>
      </c>
      <c r="C287" t="s">
        <v>1211</v>
      </c>
      <c r="D287" t="s">
        <v>1212</v>
      </c>
    </row>
    <row r="288" spans="1:4">
      <c r="A288">
        <v>287</v>
      </c>
      <c r="B288" t="s">
        <v>1202</v>
      </c>
      <c r="C288" t="s">
        <v>1213</v>
      </c>
      <c r="D288" t="s">
        <v>1214</v>
      </c>
    </row>
    <row r="289" spans="1:4">
      <c r="A289">
        <v>288</v>
      </c>
      <c r="B289" t="s">
        <v>1202</v>
      </c>
      <c r="C289" t="s">
        <v>1202</v>
      </c>
      <c r="D289" t="s">
        <v>1203</v>
      </c>
    </row>
    <row r="290" spans="1:4">
      <c r="A290">
        <v>289</v>
      </c>
      <c r="B290" t="s">
        <v>1202</v>
      </c>
      <c r="C290" t="s">
        <v>1215</v>
      </c>
      <c r="D290" t="s">
        <v>1216</v>
      </c>
    </row>
    <row r="291" spans="1:4">
      <c r="A291">
        <v>290</v>
      </c>
      <c r="B291" t="s">
        <v>1202</v>
      </c>
      <c r="C291" t="s">
        <v>850</v>
      </c>
      <c r="D291" t="s">
        <v>1217</v>
      </c>
    </row>
    <row r="292" spans="1:4">
      <c r="A292">
        <v>291</v>
      </c>
      <c r="B292" t="s">
        <v>1202</v>
      </c>
      <c r="C292" t="s">
        <v>1218</v>
      </c>
      <c r="D292" t="s">
        <v>1219</v>
      </c>
    </row>
    <row r="293" spans="1:4">
      <c r="A293">
        <v>292</v>
      </c>
      <c r="B293" t="s">
        <v>1220</v>
      </c>
      <c r="C293" t="s">
        <v>1222</v>
      </c>
      <c r="D293" t="s">
        <v>1223</v>
      </c>
    </row>
    <row r="294" spans="1:4">
      <c r="A294">
        <v>293</v>
      </c>
      <c r="B294" t="s">
        <v>1220</v>
      </c>
      <c r="C294" t="s">
        <v>1224</v>
      </c>
      <c r="D294" t="s">
        <v>1225</v>
      </c>
    </row>
    <row r="295" spans="1:4">
      <c r="A295">
        <v>294</v>
      </c>
      <c r="B295" t="s">
        <v>1220</v>
      </c>
      <c r="C295" t="s">
        <v>1226</v>
      </c>
      <c r="D295" t="s">
        <v>1227</v>
      </c>
    </row>
    <row r="296" spans="1:4">
      <c r="A296">
        <v>295</v>
      </c>
      <c r="B296" t="s">
        <v>1220</v>
      </c>
      <c r="C296" t="s">
        <v>1228</v>
      </c>
      <c r="D296" t="s">
        <v>1229</v>
      </c>
    </row>
    <row r="297" spans="1:4">
      <c r="A297">
        <v>296</v>
      </c>
      <c r="B297" t="s">
        <v>1220</v>
      </c>
      <c r="C297" t="s">
        <v>1230</v>
      </c>
      <c r="D297" t="s">
        <v>1231</v>
      </c>
    </row>
    <row r="298" spans="1:4">
      <c r="A298">
        <v>297</v>
      </c>
      <c r="B298" t="s">
        <v>1220</v>
      </c>
      <c r="C298" t="s">
        <v>1232</v>
      </c>
      <c r="D298" t="s">
        <v>1233</v>
      </c>
    </row>
    <row r="299" spans="1:4">
      <c r="A299">
        <v>298</v>
      </c>
      <c r="B299" t="s">
        <v>1220</v>
      </c>
      <c r="C299" t="s">
        <v>1234</v>
      </c>
      <c r="D299" t="s">
        <v>1235</v>
      </c>
    </row>
    <row r="300" spans="1:4">
      <c r="A300">
        <v>299</v>
      </c>
      <c r="B300" t="s">
        <v>1220</v>
      </c>
      <c r="C300" t="s">
        <v>1236</v>
      </c>
      <c r="D300" t="s">
        <v>1237</v>
      </c>
    </row>
    <row r="301" spans="1:4">
      <c r="A301">
        <v>300</v>
      </c>
      <c r="B301" t="s">
        <v>1220</v>
      </c>
      <c r="C301" t="s">
        <v>1238</v>
      </c>
      <c r="D301" t="s">
        <v>1239</v>
      </c>
    </row>
    <row r="302" spans="1:4">
      <c r="A302">
        <v>301</v>
      </c>
      <c r="B302" t="s">
        <v>1220</v>
      </c>
      <c r="C302" t="s">
        <v>743</v>
      </c>
      <c r="D302" t="s">
        <v>1240</v>
      </c>
    </row>
    <row r="303" spans="1:4">
      <c r="A303">
        <v>302</v>
      </c>
      <c r="B303" t="s">
        <v>1220</v>
      </c>
      <c r="C303" t="s">
        <v>1220</v>
      </c>
      <c r="D303" t="s">
        <v>1221</v>
      </c>
    </row>
    <row r="304" spans="1:4">
      <c r="A304">
        <v>303</v>
      </c>
      <c r="B304" t="s">
        <v>1220</v>
      </c>
      <c r="C304" t="s">
        <v>1241</v>
      </c>
      <c r="D304" t="s">
        <v>1242</v>
      </c>
    </row>
    <row r="305" spans="1:4">
      <c r="A305">
        <v>304</v>
      </c>
      <c r="B305" t="s">
        <v>1243</v>
      </c>
      <c r="C305" t="s">
        <v>1245</v>
      </c>
      <c r="D305" t="s">
        <v>1246</v>
      </c>
    </row>
    <row r="306" spans="1:4">
      <c r="A306">
        <v>305</v>
      </c>
      <c r="B306" t="s">
        <v>1243</v>
      </c>
      <c r="C306" t="s">
        <v>1247</v>
      </c>
      <c r="D306" t="s">
        <v>1248</v>
      </c>
    </row>
    <row r="307" spans="1:4">
      <c r="A307">
        <v>306</v>
      </c>
      <c r="B307" t="s">
        <v>1243</v>
      </c>
      <c r="C307" t="s">
        <v>1249</v>
      </c>
      <c r="D307" t="s">
        <v>1250</v>
      </c>
    </row>
    <row r="308" spans="1:4">
      <c r="A308">
        <v>307</v>
      </c>
      <c r="B308" t="s">
        <v>1243</v>
      </c>
      <c r="C308" t="s">
        <v>1251</v>
      </c>
      <c r="D308" t="s">
        <v>1252</v>
      </c>
    </row>
    <row r="309" spans="1:4">
      <c r="A309">
        <v>308</v>
      </c>
      <c r="B309" t="s">
        <v>1243</v>
      </c>
      <c r="C309" t="s">
        <v>1253</v>
      </c>
      <c r="D309" t="s">
        <v>1254</v>
      </c>
    </row>
    <row r="310" spans="1:4">
      <c r="A310">
        <v>309</v>
      </c>
      <c r="B310" t="s">
        <v>1243</v>
      </c>
      <c r="C310" t="s">
        <v>1255</v>
      </c>
      <c r="D310" t="s">
        <v>1256</v>
      </c>
    </row>
    <row r="311" spans="1:4">
      <c r="A311">
        <v>310</v>
      </c>
      <c r="B311" t="s">
        <v>1243</v>
      </c>
      <c r="C311" t="s">
        <v>1257</v>
      </c>
      <c r="D311" t="s">
        <v>1258</v>
      </c>
    </row>
    <row r="312" spans="1:4">
      <c r="A312">
        <v>311</v>
      </c>
      <c r="B312" t="s">
        <v>1243</v>
      </c>
      <c r="C312" t="s">
        <v>1259</v>
      </c>
      <c r="D312" t="s">
        <v>1260</v>
      </c>
    </row>
    <row r="313" spans="1:4">
      <c r="A313">
        <v>312</v>
      </c>
      <c r="B313" t="s">
        <v>1243</v>
      </c>
      <c r="C313" t="s">
        <v>1243</v>
      </c>
      <c r="D313" t="s">
        <v>1244</v>
      </c>
    </row>
    <row r="314" spans="1:4">
      <c r="A314">
        <v>313</v>
      </c>
      <c r="B314" t="s">
        <v>1243</v>
      </c>
      <c r="C314" t="s">
        <v>1261</v>
      </c>
      <c r="D314" t="s">
        <v>1262</v>
      </c>
    </row>
    <row r="315" spans="1:4">
      <c r="A315">
        <v>314</v>
      </c>
      <c r="B315" t="s">
        <v>1263</v>
      </c>
      <c r="C315" t="s">
        <v>1265</v>
      </c>
      <c r="D315" t="s">
        <v>1266</v>
      </c>
    </row>
    <row r="316" spans="1:4">
      <c r="A316">
        <v>315</v>
      </c>
      <c r="B316" t="s">
        <v>1263</v>
      </c>
      <c r="C316" t="s">
        <v>789</v>
      </c>
      <c r="D316" t="s">
        <v>1267</v>
      </c>
    </row>
    <row r="317" spans="1:4">
      <c r="A317">
        <v>316</v>
      </c>
      <c r="B317" t="s">
        <v>1263</v>
      </c>
      <c r="C317" t="s">
        <v>1268</v>
      </c>
      <c r="D317" t="s">
        <v>1269</v>
      </c>
    </row>
    <row r="318" spans="1:4">
      <c r="A318">
        <v>317</v>
      </c>
      <c r="B318" t="s">
        <v>1263</v>
      </c>
      <c r="C318" t="s">
        <v>1253</v>
      </c>
      <c r="D318" t="s">
        <v>1270</v>
      </c>
    </row>
    <row r="319" spans="1:4">
      <c r="A319">
        <v>318</v>
      </c>
      <c r="B319" t="s">
        <v>1263</v>
      </c>
      <c r="C319" t="s">
        <v>1271</v>
      </c>
      <c r="D319" t="s">
        <v>1272</v>
      </c>
    </row>
    <row r="320" spans="1:4">
      <c r="A320">
        <v>319</v>
      </c>
      <c r="B320" t="s">
        <v>1263</v>
      </c>
      <c r="C320" t="s">
        <v>1238</v>
      </c>
      <c r="D320" t="s">
        <v>1273</v>
      </c>
    </row>
    <row r="321" spans="1:4">
      <c r="A321">
        <v>320</v>
      </c>
      <c r="B321" t="s">
        <v>1263</v>
      </c>
      <c r="C321" t="s">
        <v>1274</v>
      </c>
      <c r="D321" t="s">
        <v>1275</v>
      </c>
    </row>
    <row r="322" spans="1:4">
      <c r="A322">
        <v>321</v>
      </c>
      <c r="B322" t="s">
        <v>1263</v>
      </c>
      <c r="C322" t="s">
        <v>1276</v>
      </c>
      <c r="D322" t="s">
        <v>1277</v>
      </c>
    </row>
    <row r="323" spans="1:4">
      <c r="A323">
        <v>322</v>
      </c>
      <c r="B323" t="s">
        <v>1263</v>
      </c>
      <c r="C323" t="s">
        <v>1263</v>
      </c>
      <c r="D323" t="s">
        <v>1264</v>
      </c>
    </row>
    <row r="324" spans="1:4">
      <c r="A324">
        <v>323</v>
      </c>
      <c r="B324" t="s">
        <v>1263</v>
      </c>
      <c r="C324" t="s">
        <v>1278</v>
      </c>
      <c r="D324" t="s">
        <v>1279</v>
      </c>
    </row>
    <row r="325" spans="1:4">
      <c r="A325">
        <v>324</v>
      </c>
      <c r="B325" t="s">
        <v>1280</v>
      </c>
      <c r="C325" t="s">
        <v>1282</v>
      </c>
      <c r="D325" t="s">
        <v>1283</v>
      </c>
    </row>
    <row r="326" spans="1:4">
      <c r="A326">
        <v>325</v>
      </c>
      <c r="B326" t="s">
        <v>1280</v>
      </c>
      <c r="C326" t="s">
        <v>659</v>
      </c>
      <c r="D326" t="s">
        <v>1284</v>
      </c>
    </row>
    <row r="327" spans="1:4">
      <c r="A327">
        <v>326</v>
      </c>
      <c r="B327" t="s">
        <v>1280</v>
      </c>
      <c r="C327" t="s">
        <v>1285</v>
      </c>
      <c r="D327" t="s">
        <v>1286</v>
      </c>
    </row>
    <row r="328" spans="1:4">
      <c r="A328">
        <v>327</v>
      </c>
      <c r="B328" t="s">
        <v>1280</v>
      </c>
      <c r="C328" t="s">
        <v>1287</v>
      </c>
      <c r="D328" t="s">
        <v>1288</v>
      </c>
    </row>
    <row r="329" spans="1:4">
      <c r="A329">
        <v>328</v>
      </c>
      <c r="B329" t="s">
        <v>1280</v>
      </c>
      <c r="C329" t="s">
        <v>1289</v>
      </c>
      <c r="D329" t="s">
        <v>1290</v>
      </c>
    </row>
    <row r="330" spans="1:4">
      <c r="A330">
        <v>329</v>
      </c>
      <c r="B330" t="s">
        <v>1280</v>
      </c>
      <c r="C330" t="s">
        <v>731</v>
      </c>
      <c r="D330" t="s">
        <v>1291</v>
      </c>
    </row>
    <row r="331" spans="1:4">
      <c r="A331">
        <v>330</v>
      </c>
      <c r="B331" t="s">
        <v>1280</v>
      </c>
      <c r="C331" t="s">
        <v>1292</v>
      </c>
      <c r="D331" t="s">
        <v>1293</v>
      </c>
    </row>
    <row r="332" spans="1:4">
      <c r="A332">
        <v>331</v>
      </c>
      <c r="B332" t="s">
        <v>1280</v>
      </c>
      <c r="C332" t="s">
        <v>1294</v>
      </c>
      <c r="D332" t="s">
        <v>1295</v>
      </c>
    </row>
    <row r="333" spans="1:4">
      <c r="A333">
        <v>332</v>
      </c>
      <c r="B333" t="s">
        <v>1280</v>
      </c>
      <c r="C333" t="s">
        <v>1296</v>
      </c>
      <c r="D333" t="s">
        <v>1297</v>
      </c>
    </row>
    <row r="334" spans="1:4">
      <c r="A334">
        <v>333</v>
      </c>
      <c r="B334" t="s">
        <v>1280</v>
      </c>
      <c r="C334" t="s">
        <v>1298</v>
      </c>
      <c r="D334" t="s">
        <v>1299</v>
      </c>
    </row>
    <row r="335" spans="1:4">
      <c r="A335">
        <v>334</v>
      </c>
      <c r="B335" t="s">
        <v>1280</v>
      </c>
      <c r="C335" t="s">
        <v>1300</v>
      </c>
      <c r="D335" t="s">
        <v>1301</v>
      </c>
    </row>
    <row r="336" spans="1:4">
      <c r="A336">
        <v>335</v>
      </c>
      <c r="B336" t="s">
        <v>1280</v>
      </c>
      <c r="C336" t="s">
        <v>739</v>
      </c>
      <c r="D336" t="s">
        <v>1302</v>
      </c>
    </row>
    <row r="337" spans="1:4">
      <c r="A337">
        <v>336</v>
      </c>
      <c r="B337" t="s">
        <v>1280</v>
      </c>
      <c r="C337" t="s">
        <v>1303</v>
      </c>
      <c r="D337" t="s">
        <v>1304</v>
      </c>
    </row>
    <row r="338" spans="1:4">
      <c r="A338">
        <v>337</v>
      </c>
      <c r="B338" t="s">
        <v>1280</v>
      </c>
      <c r="C338" t="s">
        <v>1305</v>
      </c>
      <c r="D338" t="s">
        <v>1306</v>
      </c>
    </row>
    <row r="339" spans="1:4">
      <c r="A339">
        <v>338</v>
      </c>
      <c r="B339" t="s">
        <v>1280</v>
      </c>
      <c r="C339" t="s">
        <v>1123</v>
      </c>
      <c r="D339" t="s">
        <v>1307</v>
      </c>
    </row>
    <row r="340" spans="1:4">
      <c r="A340">
        <v>339</v>
      </c>
      <c r="B340" t="s">
        <v>1280</v>
      </c>
      <c r="C340" t="s">
        <v>1308</v>
      </c>
      <c r="D340" t="s">
        <v>1309</v>
      </c>
    </row>
    <row r="341" spans="1:4">
      <c r="A341">
        <v>340</v>
      </c>
      <c r="B341" t="s">
        <v>1280</v>
      </c>
      <c r="C341" t="s">
        <v>1310</v>
      </c>
      <c r="D341" t="s">
        <v>1311</v>
      </c>
    </row>
    <row r="342" spans="1:4">
      <c r="A342">
        <v>341</v>
      </c>
      <c r="B342" t="s">
        <v>1280</v>
      </c>
      <c r="C342" t="s">
        <v>1312</v>
      </c>
      <c r="D342" t="s">
        <v>1313</v>
      </c>
    </row>
    <row r="343" spans="1:4">
      <c r="A343">
        <v>342</v>
      </c>
      <c r="B343" t="s">
        <v>1280</v>
      </c>
      <c r="C343" t="s">
        <v>1280</v>
      </c>
      <c r="D343" t="s">
        <v>1281</v>
      </c>
    </row>
    <row r="344" spans="1:4">
      <c r="A344">
        <v>343</v>
      </c>
      <c r="B344" t="s">
        <v>1314</v>
      </c>
      <c r="C344" t="s">
        <v>1314</v>
      </c>
      <c r="D344" t="s">
        <v>1315</v>
      </c>
    </row>
    <row r="345" spans="1:4">
      <c r="A345">
        <v>344</v>
      </c>
      <c r="B345" t="s">
        <v>1316</v>
      </c>
      <c r="C345" t="s">
        <v>1316</v>
      </c>
      <c r="D345" t="s">
        <v>1317</v>
      </c>
    </row>
    <row r="346" spans="1:4">
      <c r="A346">
        <v>345</v>
      </c>
      <c r="B346" t="s">
        <v>1318</v>
      </c>
      <c r="C346" t="s">
        <v>1318</v>
      </c>
      <c r="D346" t="s">
        <v>1319</v>
      </c>
    </row>
    <row r="347" spans="1:4">
      <c r="A347">
        <v>346</v>
      </c>
      <c r="B347" t="s">
        <v>1320</v>
      </c>
      <c r="C347" t="s">
        <v>1320</v>
      </c>
      <c r="D347" t="s">
        <v>1321</v>
      </c>
    </row>
    <row r="348" spans="1:4">
      <c r="A348">
        <v>347</v>
      </c>
      <c r="B348" t="s">
        <v>1322</v>
      </c>
      <c r="C348" t="s">
        <v>1322</v>
      </c>
      <c r="D348" t="s">
        <v>1323</v>
      </c>
    </row>
  </sheetData>
  <dataConsolidate leftLabels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218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REESTR_DS">
    <tabColor rgb="FFFFCC99"/>
  </sheetPr>
  <dimension ref="B3:B10"/>
  <sheetViews>
    <sheetView showGridLines="0" zoomScaleNormal="100" workbookViewId="0"/>
  </sheetViews>
  <sheetFormatPr defaultRowHeight="11.25"/>
  <sheetData>
    <row r="3" spans="2:2">
      <c r="B3" t="s">
        <v>1332</v>
      </c>
    </row>
    <row r="4" spans="2:2">
      <c r="B4" t="s">
        <v>1333</v>
      </c>
    </row>
    <row r="5" spans="2:2">
      <c r="B5" t="s">
        <v>1334</v>
      </c>
    </row>
    <row r="6" spans="2:2">
      <c r="B6" t="s">
        <v>1335</v>
      </c>
    </row>
    <row r="7" spans="2:2">
      <c r="B7" t="s">
        <v>1336</v>
      </c>
    </row>
    <row r="8" spans="2:2">
      <c r="B8" t="s">
        <v>1337</v>
      </c>
    </row>
    <row r="9" spans="2:2">
      <c r="B9" t="s">
        <v>1338</v>
      </c>
    </row>
    <row r="10" spans="2:2">
      <c r="B10" t="s">
        <v>1339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84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84"/>
    <col min="2" max="2" width="66.7109375" style="84" bestFit="1" customWidth="1"/>
    <col min="3" max="16384" width="9.140625" style="84"/>
  </cols>
  <sheetData>
    <row r="1" spans="1:3">
      <c r="A1" s="84" t="s">
        <v>133</v>
      </c>
      <c r="B1" s="84" t="s">
        <v>134</v>
      </c>
      <c r="C1" s="84" t="s">
        <v>135</v>
      </c>
    </row>
    <row r="2" spans="1:3">
      <c r="A2" s="84">
        <v>4189678</v>
      </c>
      <c r="B2" s="84" t="s">
        <v>353</v>
      </c>
      <c r="C2" s="84" t="s">
        <v>201</v>
      </c>
    </row>
    <row r="3" spans="1:3">
      <c r="A3" s="84">
        <v>4190415</v>
      </c>
      <c r="B3" s="84" t="s">
        <v>354</v>
      </c>
      <c r="C3" s="84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174</vt:i4>
      </vt:variant>
    </vt:vector>
  </HeadingPairs>
  <TitlesOfParts>
    <vt:vector size="182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3.8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obj_List01_24</vt:lpstr>
      <vt:lpstr>obj_List01_26</vt:lpstr>
      <vt:lpstr>obj_List01_28</vt:lpstr>
      <vt:lpstr>obj_List01_30</vt:lpstr>
      <vt:lpstr>obj_List01_32</vt:lpstr>
      <vt:lpstr>obj_List01_33</vt:lpstr>
      <vt:lpstr>obj_List01_35</vt:lpstr>
      <vt:lpstr>obj_List01_37</vt:lpstr>
      <vt:lpstr>obj_List01_38</vt:lpstr>
      <vt:lpstr>obj_List02_22</vt:lpstr>
      <vt:lpstr>obj_List02_24</vt:lpstr>
      <vt:lpstr>obj_List02_26</vt:lpstr>
      <vt:lpstr>obj_List02_28</vt:lpstr>
      <vt:lpstr>obj_List02_30</vt:lpstr>
      <vt:lpstr>obj_List02_32</vt:lpstr>
      <vt:lpstr>obj_List02_33</vt:lpstr>
      <vt:lpstr>obj_List02_35</vt:lpstr>
      <vt:lpstr>obj_List02_37</vt:lpstr>
      <vt:lpstr>obj_List02_38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title>
  <dc:subjec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subject>
  <dc:creator>Infernus</dc:creator>
  <cp:lastModifiedBy>Мой ПК</cp:lastModifiedBy>
  <dcterms:created xsi:type="dcterms:W3CDTF">2014-08-18T08:57:48Z</dcterms:created>
  <dcterms:modified xsi:type="dcterms:W3CDTF">2023-09-29T11:31:50Z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1.0.2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FAS.JKH.OPEN.INFO.QUARTER.VO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