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Мой ПК\Desktop\стандарты, топливо 2022-2023 годы\2023 год\2 квартал\"/>
    </mc:Choice>
  </mc:AlternateContent>
  <xr:revisionPtr revIDLastSave="0" documentId="8_{65BC2B30-ED67-49A0-9921-63D0189F536D}" xr6:coauthVersionLast="47" xr6:coauthVersionMax="47" xr10:uidLastSave="{00000000-0000-0000-0000-000000000000}"/>
  <bookViews>
    <workbookView xWindow="-120" yWindow="-120" windowWidth="29040" windowHeight="15225" tabRatio="894" firstSheet="1" activeTab="3" xr2:uid="{00000000-000D-0000-FFFF-FFFF00000000}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REESTR_MO!$A$2:$D$348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4.11'!$E$28:$M$35</definedName>
    <definedName name="List01_Name">'Форма 4.11'!$G$25:$M$25</definedName>
    <definedName name="List01_Num">'Форма 4.11'!$G$1:$M$1</definedName>
    <definedName name="List01_p3">'Форма 4.11'!$F$32:$M$32</definedName>
    <definedName name="List01_p4">'Форма 4.11'!$F$34:$M$34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4.11'!$G:$H</definedName>
    <definedName name="obj_List01_24">'Форма 4.11'!$I:$J</definedName>
    <definedName name="obj_List01_26">'Форма 4.11'!$K:$L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4.11'!$M$25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REESTR_ORG!$A$2:$J$81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40" i="569" l="1"/>
  <c r="D40" i="569"/>
  <c r="F36" i="569"/>
  <c r="F28" i="569"/>
  <c r="D28" i="569"/>
  <c r="F24" i="569"/>
  <c r="F16" i="569"/>
  <c r="D16" i="569"/>
  <c r="F12" i="569"/>
  <c r="K27" i="532"/>
  <c r="I27" i="532"/>
  <c r="A11" i="553"/>
  <c r="A10" i="553"/>
  <c r="A9" i="553"/>
  <c r="A8" i="553"/>
  <c r="A7" i="553"/>
  <c r="R24" i="566"/>
  <c r="R23" i="566"/>
  <c r="A6" i="553"/>
  <c r="R22" i="566"/>
  <c r="P22" i="566" a="1"/>
  <c r="P22" i="566" s="1"/>
  <c r="R19" i="566"/>
  <c r="R18" i="566"/>
  <c r="A5" i="553"/>
  <c r="R17" i="566"/>
  <c r="P17" i="566" a="1"/>
  <c r="P17" i="566" s="1"/>
  <c r="R14" i="566"/>
  <c r="R13" i="566"/>
  <c r="A4" i="553"/>
  <c r="R12" i="566"/>
  <c r="P12" i="566" a="1"/>
  <c r="P12" i="566" s="1"/>
  <c r="M24" i="566"/>
  <c r="M23" i="566"/>
  <c r="M22" i="566"/>
  <c r="M19" i="566"/>
  <c r="M18" i="566"/>
  <c r="M17" i="566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3C65556D-738D-4C4C-8409-8DD516A83D4E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 xr:uid="{5F5D939F-EB58-41C3-86D1-B8DDE926FF5F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 xr:uid="{3FFFC8C8-0F5D-4C4A-97CE-F7BFE4DA3CA1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 xr:uid="{DA3D2155-BE7C-4C40-9503-BB4068046B0C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 xr:uid="{8B810238-993D-4461-8DD1-C75919BE0FA9}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1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<sst xmlns="http://schemas.openxmlformats.org/spreadsheetml/2006/main" count="2399" uniqueCount="1379">
  <si>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</si>
  <si>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</si>
  <si>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</si>
  <si>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</si>
  <si>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</si>
  <si>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</si>
  <si>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</si>
  <si>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</si>
  <si>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</si>
  <si>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</si>
  <si>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</si>
  <si>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</si>
  <si>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</si>
  <si>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</si>
  <si>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</si>
  <si>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</si>
  <si>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</si>
  <si>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</si>
  <si>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</si>
  <si>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</si>
  <si>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</si>
  <si>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</si>
  <si>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</si>
  <si>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</si>
  <si>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</si>
  <si>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</si>
  <si>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</si>
  <si>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</si>
  <si>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</si>
  <si>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</si>
  <si>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</si>
  <si>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</si>
  <si>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</si>
  <si>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</si>
  <si>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</si>
  <si>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</si>
  <si>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</si>
  <si>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</si>
  <si>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</si>
  <si>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</si>
  <si>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</si>
  <si>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</si>
  <si>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</si>
  <si>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</si>
  <si>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</si>
  <si>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</si>
  <si>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</si>
  <si>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</si>
  <si>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</si>
  <si>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</si>
  <si>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</si>
  <si>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</si>
  <si>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</si>
  <si>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</si>
  <si>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</si>
  <si>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</si>
  <si>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</si>
  <si>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</si>
  <si>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</si>
  <si>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</si>
  <si>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</si>
  <si>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</si>
  <si>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</si>
  <si>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</si>
  <si>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</si>
  <si>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</si>
  <si>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</si>
  <si>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</si>
  <si>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</si>
  <si>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</si>
  <si>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</si>
  <si>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</si>
  <si>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</si>
  <si>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</si>
  <si>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</si>
  <si>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</si>
  <si>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</si>
  <si>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</si>
  <si>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</si>
  <si>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</si>
  <si>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</si>
  <si>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</si>
  <si>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</si>
  <si>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</si>
  <si>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</si>
  <si>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</si>
  <si>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</si>
  <si>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</si>
  <si>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</si>
  <si>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</si>
  <si>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</si>
  <si>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</si>
  <si>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</si>
  <si>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</si>
  <si>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</si>
  <si>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</si>
  <si>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</si>
  <si>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</si>
  <si>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</si>
  <si>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</si>
  <si>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</si>
  <si>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</si>
  <si>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</si>
  <si>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</si>
  <si>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</si>
  <si>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</si>
  <si>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</si>
  <si>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</si>
  <si>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</si>
  <si>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</si>
  <si>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</si>
  <si>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</si>
  <si>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</si>
  <si>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</si>
  <si>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</si>
  <si>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</si>
  <si>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</si>
  <si>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</si>
  <si>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</si>
  <si>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</si>
  <si>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</si>
  <si>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</si>
  <si>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</si>
  <si>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</si>
  <si>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</si>
  <si>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</si>
  <si>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</si>
  <si>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</si>
  <si>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</si>
  <si>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</si>
  <si>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</si>
  <si>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</si>
  <si>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</si>
  <si>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</si>
  <si>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</si>
  <si>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</si>
  <si>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</si>
  <si>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</si>
  <si>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</si>
  <si>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</si>
  <si>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</si>
  <si>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</si>
  <si>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</si>
  <si>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</si>
  <si>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</si>
  <si>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</si>
  <si>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</si>
  <si>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</si>
  <si>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</si>
  <si>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</si>
  <si>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</si>
  <si>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</si>
  <si>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</si>
  <si>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</si>
  <si>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</si>
  <si>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</si>
  <si>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</si>
  <si>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</si>
  <si>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</si>
  <si>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</si>
  <si>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</si>
  <si>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</si>
  <si>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</si>
  <si>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</si>
  <si>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</si>
  <si>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</si>
  <si>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</si>
  <si>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</si>
  <si>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</si>
  <si>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</si>
  <si>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</si>
  <si>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</si>
  <si>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</si>
  <si>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</si>
  <si>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</si>
  <si>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</si>
  <si>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</si>
  <si>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</si>
  <si>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</si>
  <si>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</si>
  <si>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</si>
  <si>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</si>
  <si>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</si>
  <si>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</si>
  <si>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</si>
  <si>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</si>
  <si>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</si>
  <si>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</si>
  <si>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</si>
  <si>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</si>
  <si>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</si>
  <si>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</si>
  <si>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</si>
  <si>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</si>
  <si>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</si>
  <si>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</si>
  <si>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</si>
  <si>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</si>
  <si>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</si>
  <si>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</si>
  <si>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</si>
  <si>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</si>
  <si>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</si>
  <si>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</si>
  <si>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</si>
  <si>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</si>
  <si>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</si>
  <si>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</si>
  <si>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</si>
  <si>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</si>
  <si>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</si>
  <si>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</si>
  <si>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</si>
  <si>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</si>
  <si>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</si>
  <si>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</si>
  <si>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</si>
  <si>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</si>
  <si>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</si>
  <si>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</si>
  <si>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</si>
  <si>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</si>
  <si>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</si>
  <si>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</si>
  <si>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</si>
  <si>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</si>
  <si>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</si>
  <si>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</si>
  <si>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</si>
  <si>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</si>
  <si>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</si>
  <si>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</si>
  <si>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</si>
  <si>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</si>
  <si>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</si>
  <si>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</si>
  <si>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</si>
  <si>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</si>
  <si>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</si>
  <si>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</si>
  <si>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</si>
  <si>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</si>
  <si>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</si>
  <si>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</si>
  <si>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</si>
  <si>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</si>
  <si>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</si>
  <si>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</si>
  <si>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</si>
  <si>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</si>
  <si>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</si>
  <si>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</si>
  <si>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</si>
  <si>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</si>
  <si>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</si>
  <si>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</si>
  <si>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</si>
  <si>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</si>
  <si>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</si>
  <si>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</si>
  <si>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</si>
  <si>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</si>
  <si>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</si>
  <si>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</si>
  <si>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</si>
  <si>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</si>
  <si>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</si>
  <si>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</si>
  <si>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</si>
  <si>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</si>
  <si>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</si>
  <si>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</si>
  <si>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</si>
  <si>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</si>
  <si>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</si>
  <si>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</si>
  <si>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</si>
  <si>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</si>
  <si>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</si>
  <si>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</si>
  <si>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</si>
  <si>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</si>
  <si>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</si>
  <si>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</si>
  <si>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</si>
  <si>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</si>
  <si>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</si>
  <si>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</si>
  <si>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</si>
  <si>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</si>
  <si>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</si>
  <si>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</si>
  <si>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</si>
  <si>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</si>
  <si>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</si>
  <si>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</si>
  <si>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</si>
  <si>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</si>
  <si>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</si>
  <si>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</si>
  <si>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</si>
  <si>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</si>
  <si>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</si>
  <si>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</si>
  <si>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</si>
  <si>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</si>
  <si>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</si>
  <si>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</si>
  <si>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</si>
  <si>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</si>
  <si>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</si>
  <si>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</si>
  <si>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</si>
  <si>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</si>
  <si>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</si>
  <si>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</si>
  <si>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</si>
  <si>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</si>
  <si>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</si>
  <si>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</si>
  <si>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</si>
  <si>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</si>
  <si>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</si>
  <si>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</si>
  <si>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</si>
  <si>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</si>
  <si>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</si>
  <si>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</si>
  <si>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</si>
  <si>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</si>
  <si>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</si>
  <si>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</si>
  <si>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</si>
  <si>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</si>
  <si>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</si>
  <si>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</si>
  <si>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</si>
  <si>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</si>
  <si>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</si>
  <si>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</si>
  <si>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</si>
  <si>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</si>
  <si>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</si>
  <si>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</si>
  <si>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</si>
  <si>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</si>
  <si>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</si>
  <si>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</si>
  <si>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</si>
  <si>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</si>
  <si>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</si>
  <si>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</si>
  <si>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</si>
  <si>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</si>
  <si>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</si>
  <si>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</si>
  <si>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</si>
  <si>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</si>
  <si>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</si>
  <si>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</si>
  <si>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</si>
  <si>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</si>
  <si>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</si>
  <si>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</si>
  <si>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</si>
  <si>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</si>
  <si>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</si>
  <si>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</si>
  <si>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</si>
  <si>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</si>
  <si>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</si>
  <si>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03.07.2023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</si>
  <si>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</si>
  <si>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</si>
  <si>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</si>
  <si>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</si>
  <si>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</si>
  <si>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</si>
  <si>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</si>
  <si>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</si>
  <si>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</si>
  <si>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</si>
  <si>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</si>
  <si>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</si>
  <si>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</si>
  <si>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</si>
  <si>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</si>
  <si>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</si>
  <si>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</si>
  <si>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</si>
  <si>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</si>
  <si>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</si>
  <si>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2594</t>
  </si>
  <si>
    <t>31526383</t>
  </si>
  <si>
    <t>"Теткинское МУП ЖКХ"</t>
  </si>
  <si>
    <t>4603009064</t>
  </si>
  <si>
    <t>460301001</t>
  </si>
  <si>
    <t>463201001</t>
  </si>
  <si>
    <t>30876295</t>
  </si>
  <si>
    <t>АО "ККХП"</t>
  </si>
  <si>
    <t>4630001280</t>
  </si>
  <si>
    <t>12-01-2017 00:00:00</t>
  </si>
  <si>
    <t>26526453</t>
  </si>
  <si>
    <t>АО "Квадра" (АО "Квадра" - "Белгородская генерация")</t>
  </si>
  <si>
    <t>6829012680</t>
  </si>
  <si>
    <t>312343001</t>
  </si>
  <si>
    <t>26519767</t>
  </si>
  <si>
    <t>АО "Квадра" (филиал "Курская генерация")</t>
  </si>
  <si>
    <t>463243001</t>
  </si>
  <si>
    <t>26506537</t>
  </si>
  <si>
    <t>АО "Концерн Росэнергоатом" (филиал "Курская атомная станция")</t>
  </si>
  <si>
    <t>7721632827</t>
  </si>
  <si>
    <t>463443001</t>
  </si>
  <si>
    <t>26838066</t>
  </si>
  <si>
    <t>АО "РЭУ"</t>
  </si>
  <si>
    <t>7714783092</t>
  </si>
  <si>
    <t>770401001</t>
  </si>
  <si>
    <t>26357430</t>
  </si>
  <si>
    <t>АО "Сахарный комбинат Льговский"</t>
  </si>
  <si>
    <t>4613005502</t>
  </si>
  <si>
    <t>461301001</t>
  </si>
  <si>
    <t>28160056</t>
  </si>
  <si>
    <t>АО "ТЭСК"</t>
  </si>
  <si>
    <t>4632121159</t>
  </si>
  <si>
    <t>31424123</t>
  </si>
  <si>
    <t>АО "ЭЛЕКТРОАГРЕГАТ"</t>
  </si>
  <si>
    <t>4631005223</t>
  </si>
  <si>
    <t>27653101</t>
  </si>
  <si>
    <t>АУ КО "Редакция газеты "Беловские Зори"</t>
  </si>
  <si>
    <t>4601003540</t>
  </si>
  <si>
    <t>460101001</t>
  </si>
  <si>
    <t>26521231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</si>
  <si>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</si>
  <si>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</si>
  <si>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</si>
  <si>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26520355</t>
  </si>
  <si>
    <t>Брянский территориальный участок Московской дирекции по тепловодоснабжению – структурного подразделения Центральной дирекции по тепловодоснабжению – филиала ОАО «РЖД»</t>
  </si>
  <si>
    <t>463201002</t>
  </si>
  <si>
    <t>26373212</t>
  </si>
  <si>
    <t>ГУПКО "Курскоблжилкомхоз"</t>
  </si>
  <si>
    <t>4632024035</t>
  </si>
  <si>
    <t>26357437</t>
  </si>
  <si>
    <t>ЗАО "Рыльский хлебозавод"</t>
  </si>
  <si>
    <t>4620002277</t>
  </si>
  <si>
    <t>462001001</t>
  </si>
  <si>
    <t>31651696</t>
  </si>
  <si>
    <t>ИП Рустем Мансур Исмаилович</t>
  </si>
  <si>
    <t>461109152080</t>
  </si>
  <si>
    <t>отсутствует</t>
  </si>
  <si>
    <t>30843089</t>
  </si>
  <si>
    <t>МКУ "Управление обеспечения деятельности органов местного самоуправления"</t>
  </si>
  <si>
    <t>4622005001</t>
  </si>
  <si>
    <t>462201001</t>
  </si>
  <si>
    <t>01-10-2016 00:00:00</t>
  </si>
  <si>
    <t>26357464</t>
  </si>
  <si>
    <t>МУП "Городские тепловые сети" МО  "город Курчатов"</t>
  </si>
  <si>
    <t>4634002573</t>
  </si>
  <si>
    <t>463401001</t>
  </si>
  <si>
    <t>26357452</t>
  </si>
  <si>
    <t>МУП "Гортеплосеть"</t>
  </si>
  <si>
    <t>4632000330</t>
  </si>
  <si>
    <t>26357458</t>
  </si>
  <si>
    <t>МУП "Гортеплосеть" города Железногорска</t>
  </si>
  <si>
    <t>4633002394</t>
  </si>
  <si>
    <t>463301001</t>
  </si>
  <si>
    <t>26373218</t>
  </si>
  <si>
    <t>МУП "Иванинское ЖКХ"</t>
  </si>
  <si>
    <t>4634008455</t>
  </si>
  <si>
    <t>28829517</t>
  </si>
  <si>
    <t>МУП "Кшенское" поселка Кшенский</t>
  </si>
  <si>
    <t>4621009099</t>
  </si>
  <si>
    <t>462101001</t>
  </si>
  <si>
    <t>28967472</t>
  </si>
  <si>
    <t>МУП "Районное коммунальное хозяйство"</t>
  </si>
  <si>
    <t>4633037132</t>
  </si>
  <si>
    <t>31461777</t>
  </si>
  <si>
    <t>МУП "Теплосеть"</t>
  </si>
  <si>
    <t>4610006900</t>
  </si>
  <si>
    <t>461001001</t>
  </si>
  <si>
    <t>15-05-2008 00:00:00</t>
  </si>
  <si>
    <t>461101001</t>
  </si>
  <si>
    <t>30370891</t>
  </si>
  <si>
    <t>МУП ЖКХ "Лазурное"</t>
  </si>
  <si>
    <t>4611007409</t>
  </si>
  <si>
    <t>08-07-2015 00:00:00</t>
  </si>
  <si>
    <t>28975327</t>
  </si>
  <si>
    <t>МУП ЖКХ "Родник"</t>
  </si>
  <si>
    <t>4611013586</t>
  </si>
  <si>
    <t>26357443</t>
  </si>
  <si>
    <t>МУП КЭТС г.Суджа</t>
  </si>
  <si>
    <t>4623002116</t>
  </si>
  <si>
    <t>462301001</t>
  </si>
  <si>
    <t>26357449</t>
  </si>
  <si>
    <t>ОАО "Геомаш" города Щигры</t>
  </si>
  <si>
    <t>4628000962</t>
  </si>
  <si>
    <t>462801001</t>
  </si>
  <si>
    <t>26319324</t>
  </si>
  <si>
    <t>ОАО "Курскрезинотехника"</t>
  </si>
  <si>
    <t>4632001454</t>
  </si>
  <si>
    <t>463250001</t>
  </si>
  <si>
    <t>26597746</t>
  </si>
  <si>
    <t>ОАО "Технотекс"</t>
  </si>
  <si>
    <t>4631000955</t>
  </si>
  <si>
    <t>28153332</t>
  </si>
  <si>
    <t>ОАО "Электроагрегат"</t>
  </si>
  <si>
    <t>28008001</t>
  </si>
  <si>
    <t>ООО  "Афродита"</t>
  </si>
  <si>
    <t>4633023436</t>
  </si>
  <si>
    <t>30958906</t>
  </si>
  <si>
    <t>ООО "АГРУПП"</t>
  </si>
  <si>
    <t>4603001234</t>
  </si>
  <si>
    <t>31157877</t>
  </si>
  <si>
    <t>ООО "ВодоСервис"</t>
  </si>
  <si>
    <t>4633039637</t>
  </si>
  <si>
    <t>463330100</t>
  </si>
  <si>
    <t>26357459</t>
  </si>
  <si>
    <t>ООО "ГОТЭК-ЦПУ"</t>
  </si>
  <si>
    <t>4633016372</t>
  </si>
  <si>
    <t>26599373</t>
  </si>
  <si>
    <t>ООО "ЖКХ с. Мантурово"</t>
  </si>
  <si>
    <t>4614004050</t>
  </si>
  <si>
    <t>461401001</t>
  </si>
  <si>
    <t>28080260</t>
  </si>
  <si>
    <t>ООО "Железногорская МСО"</t>
  </si>
  <si>
    <t>4633011913</t>
  </si>
  <si>
    <t>30918958</t>
  </si>
  <si>
    <t>ООО "Жилсервис ЗЖБИ-3"</t>
  </si>
  <si>
    <t>4633039010</t>
  </si>
  <si>
    <t>05-04-2017 00:00:00</t>
  </si>
  <si>
    <t>26357446</t>
  </si>
  <si>
    <t>ООО "КТС с. Калиновка"</t>
  </si>
  <si>
    <t>4626003929</t>
  </si>
  <si>
    <t>462601001</t>
  </si>
  <si>
    <t>27159575</t>
  </si>
  <si>
    <t>ООО "Коммунальная служба + " С. Михайловка</t>
  </si>
  <si>
    <t>4633033219</t>
  </si>
  <si>
    <t>26357432</t>
  </si>
  <si>
    <t>ООО "Коммунальщик" п. Прямицино</t>
  </si>
  <si>
    <t>4617004147</t>
  </si>
  <si>
    <t>461701001</t>
  </si>
  <si>
    <t>27549510</t>
  </si>
  <si>
    <t>ООО "Комфорт" г. Железногорск</t>
  </si>
  <si>
    <t>4633022993</t>
  </si>
  <si>
    <t>31477115</t>
  </si>
  <si>
    <t>ООО "Круиз - М"</t>
  </si>
  <si>
    <t>5034043900</t>
  </si>
  <si>
    <t>503401001</t>
  </si>
  <si>
    <t>17-04-2012 00:00:00</t>
  </si>
  <si>
    <t>26357454</t>
  </si>
  <si>
    <t>ООО "Курские Внешние Коммунальные сети"</t>
  </si>
  <si>
    <t>4632033706</t>
  </si>
  <si>
    <t>30852158</t>
  </si>
  <si>
    <t>ООО "Курскоблтеплосеть"</t>
  </si>
  <si>
    <t>4632185184</t>
  </si>
  <si>
    <t>26519453</t>
  </si>
  <si>
    <t>ООО "Обоянские Коммунальные Тепловые Сети"</t>
  </si>
  <si>
    <t>4616008283</t>
  </si>
  <si>
    <t>461601001</t>
  </si>
  <si>
    <t>31326254</t>
  </si>
  <si>
    <t>ООО "СБМ"</t>
  </si>
  <si>
    <t>4632113278</t>
  </si>
  <si>
    <t>26-10-2009 00:00:00</t>
  </si>
  <si>
    <t>28262863</t>
  </si>
  <si>
    <t>ООО "Санаторий "Моква"</t>
  </si>
  <si>
    <t>4611004126</t>
  </si>
  <si>
    <t>26357417</t>
  </si>
  <si>
    <t>ООО "Свободинский электромеханический завод"</t>
  </si>
  <si>
    <t>4607000231</t>
  </si>
  <si>
    <t>460701001</t>
  </si>
  <si>
    <t>30949176</t>
  </si>
  <si>
    <t>ООО "Сети МС"</t>
  </si>
  <si>
    <t>4607006392</t>
  </si>
  <si>
    <t>05-12-2016 00:00:00</t>
  </si>
  <si>
    <t>26373203</t>
  </si>
  <si>
    <t>ООО "Солнцевское ЖКХ"</t>
  </si>
  <si>
    <t>4622004495</t>
  </si>
  <si>
    <t>26520250</t>
  </si>
  <si>
    <t>ООО "Тепло Плюс"</t>
  </si>
  <si>
    <t>4610007068</t>
  </si>
  <si>
    <t>27-06-2023 00:00:00</t>
  </si>
  <si>
    <t>26357456</t>
  </si>
  <si>
    <t>ООО "Теплогенерирующая компания"</t>
  </si>
  <si>
    <t>4632068226</t>
  </si>
  <si>
    <t>26806402</t>
  </si>
  <si>
    <t>ООО "Теткинское МУП ЖКХ"</t>
  </si>
  <si>
    <t>4603005599</t>
  </si>
  <si>
    <t>26373188</t>
  </si>
  <si>
    <t>ООО "УниверсалСтройСервис"</t>
  </si>
  <si>
    <t>4619004209</t>
  </si>
  <si>
    <t>461901001</t>
  </si>
  <si>
    <t>26357444</t>
  </si>
  <si>
    <t>ООО "Фатежские КЭТС"</t>
  </si>
  <si>
    <t>4625004944</t>
  </si>
  <si>
    <t>462501001</t>
  </si>
  <si>
    <t>28037290</t>
  </si>
  <si>
    <t>ООО "ЭКАС-строймонтаж"</t>
  </si>
  <si>
    <t>4632064101</t>
  </si>
  <si>
    <t>26319322</t>
  </si>
  <si>
    <t>ООО "Энерго-Сервис"</t>
  </si>
  <si>
    <t>4632032678</t>
  </si>
  <si>
    <t>30833091</t>
  </si>
  <si>
    <t>ООО "Энергосервисная компания ЖБК-1"</t>
  </si>
  <si>
    <t>3123389689</t>
  </si>
  <si>
    <t>312301001</t>
  </si>
  <si>
    <t>27845262</t>
  </si>
  <si>
    <t>ООО "Южная генерирующая компания"</t>
  </si>
  <si>
    <t>4632077904</t>
  </si>
  <si>
    <t>26520836</t>
  </si>
  <si>
    <t>ООО «НИАГАРА+»</t>
  </si>
  <si>
    <t>4607005286</t>
  </si>
  <si>
    <t>26520846</t>
  </si>
  <si>
    <t>ООО «Стройсантехналадка»</t>
  </si>
  <si>
    <t>4632064013</t>
  </si>
  <si>
    <t>27549574</t>
  </si>
  <si>
    <t>ООО Управляющая компания "Айсберг +"</t>
  </si>
  <si>
    <t>4608005722</t>
  </si>
  <si>
    <t>460801001</t>
  </si>
  <si>
    <t>26357433</t>
  </si>
  <si>
    <t>ООО"Теплосети п.Поныри"</t>
  </si>
  <si>
    <t>4618003724</t>
  </si>
  <si>
    <t>461801001</t>
  </si>
  <si>
    <t>30366049</t>
  </si>
  <si>
    <t>ОП "Воронежское" АО "ГУ ЖКХ"</t>
  </si>
  <si>
    <t>5116000922</t>
  </si>
  <si>
    <t>366445001</t>
  </si>
  <si>
    <t>21-10-2015 00:00:00</t>
  </si>
  <si>
    <t>28084551</t>
  </si>
  <si>
    <t>ПАО "Квадра" (филиал "Южная генерация")</t>
  </si>
  <si>
    <t>463201000</t>
  </si>
  <si>
    <t>26357457</t>
  </si>
  <si>
    <t>ПАО "Михайловский ГОК"</t>
  </si>
  <si>
    <t>4633001577</t>
  </si>
  <si>
    <t>26519455</t>
  </si>
  <si>
    <t>Рыльский авиационный технический колледж - филиал ФГОУВПО "Московский государственный технический университет гражданской авиации "</t>
  </si>
  <si>
    <t>7712029250</t>
  </si>
  <si>
    <t>26373189</t>
  </si>
  <si>
    <t>ФГБУ "Санаторий Марьино"</t>
  </si>
  <si>
    <t>4620001192</t>
  </si>
  <si>
    <t>31044258</t>
  </si>
  <si>
    <t>Филиал ОАО "РЖД" Юго-Восточная железная дорога, Юго-Восточная дирекция по эксплуатации зданий и сооружений ЕЛЕЦКАЯ ДИСТАЦИЯ ГРАЖДАНСКИХ СООРУЖЕНИЙ</t>
  </si>
  <si>
    <t>481245040</t>
  </si>
  <si>
    <t>27135237</t>
  </si>
  <si>
    <t>Филиал ОАО "РЭУ" "Курский"</t>
  </si>
  <si>
    <t>30941480</t>
  </si>
  <si>
    <t>Филиал ФГБУ "ЦЖКУ" Минобороны России по ЗВО</t>
  </si>
  <si>
    <t>7729314745</t>
  </si>
  <si>
    <t>784243001</t>
  </si>
  <si>
    <t>№</t>
  </si>
  <si>
    <t>WARM</t>
  </si>
  <si>
    <t>Беловский муниципальный район</t>
  </si>
  <si>
    <t>38602000</t>
  </si>
  <si>
    <t>Беличанский сельсовет</t>
  </si>
  <si>
    <t>38602404</t>
  </si>
  <si>
    <t>Беловский сельсовет</t>
  </si>
  <si>
    <t>38602408</t>
  </si>
  <si>
    <t>Бобравский сельсовет</t>
  </si>
  <si>
    <t>38602412</t>
  </si>
  <si>
    <t>Вишневский сельсовет</t>
  </si>
  <si>
    <t>38602416</t>
  </si>
  <si>
    <t>Гирьянский сельсовет</t>
  </si>
  <si>
    <t>38602420</t>
  </si>
  <si>
    <t>Долгобудский сельсовет</t>
  </si>
  <si>
    <t>38602424</t>
  </si>
  <si>
    <t>Ильковский сельсовет</t>
  </si>
  <si>
    <t>38602428</t>
  </si>
  <si>
    <t>Коммунаровский сельсовет</t>
  </si>
  <si>
    <t>38602430</t>
  </si>
  <si>
    <t>Кондратовский сельсовет</t>
  </si>
  <si>
    <t>38602432</t>
  </si>
  <si>
    <t>Корочанский сельсовет</t>
  </si>
  <si>
    <t>38602436</t>
  </si>
  <si>
    <t>Малосолдатский сельсовет</t>
  </si>
  <si>
    <t>38602438</t>
  </si>
  <si>
    <t>Пенский сельсовет</t>
  </si>
  <si>
    <t>38602452</t>
  </si>
  <si>
    <t>Песчанский сельсовет</t>
  </si>
  <si>
    <t>38602454</t>
  </si>
  <si>
    <t>Щеголянский сельсовет</t>
  </si>
  <si>
    <t>38602460</t>
  </si>
  <si>
    <t>Большесолдатский муниципальный район</t>
  </si>
  <si>
    <t>38603000</t>
  </si>
  <si>
    <t>Большесолдатский сельсовет</t>
  </si>
  <si>
    <t>38603403</t>
  </si>
  <si>
    <t>Волоконский сельсовет</t>
  </si>
  <si>
    <t>38603412</t>
  </si>
  <si>
    <t>Любимовский сельсовет</t>
  </si>
  <si>
    <t>38603425</t>
  </si>
  <si>
    <t>Любостанский сельсовет</t>
  </si>
  <si>
    <t>38603427</t>
  </si>
  <si>
    <t>Нижнегридинский сельсовет</t>
  </si>
  <si>
    <t>38603430</t>
  </si>
  <si>
    <t>Саморядовский сельсовет</t>
  </si>
  <si>
    <t>38603451</t>
  </si>
  <si>
    <t>Сторожевский сельсовет</t>
  </si>
  <si>
    <t>38603457</t>
  </si>
  <si>
    <t>Глушковский муниципальный район</t>
  </si>
  <si>
    <t>38604000</t>
  </si>
  <si>
    <t>Алексеевский сельсовет</t>
  </si>
  <si>
    <t>38604404</t>
  </si>
  <si>
    <t>Веселовский сельсовет</t>
  </si>
  <si>
    <t>38604412</t>
  </si>
  <si>
    <t>Званновский сельсовет</t>
  </si>
  <si>
    <t>38604420</t>
  </si>
  <si>
    <t>Карыжский сельсовет</t>
  </si>
  <si>
    <t>38604424</t>
  </si>
  <si>
    <t>Кобыльский сельсовет</t>
  </si>
  <si>
    <t>38604428</t>
  </si>
  <si>
    <t>Коровяковский сельсовет</t>
  </si>
  <si>
    <t>38604432</t>
  </si>
  <si>
    <t>Кульбакинский сельсовет</t>
  </si>
  <si>
    <t>38604436</t>
  </si>
  <si>
    <t>Марковский сельсовет</t>
  </si>
  <si>
    <t>38604440</t>
  </si>
  <si>
    <t>Нижнемордокский сельсовет</t>
  </si>
  <si>
    <t>38604444</t>
  </si>
  <si>
    <t>Попово-Лежачанский сельсовет</t>
  </si>
  <si>
    <t>38604448</t>
  </si>
  <si>
    <t>Сухиновский сельсовет</t>
  </si>
  <si>
    <t>38604456</t>
  </si>
  <si>
    <t>поселок Глушково</t>
  </si>
  <si>
    <t>38604151</t>
  </si>
  <si>
    <t>поселок Теткино</t>
  </si>
  <si>
    <t>38604155</t>
  </si>
  <si>
    <t>Горшеченский муниципальный район</t>
  </si>
  <si>
    <t>38606000</t>
  </si>
  <si>
    <t>Богатыревский сельсовет</t>
  </si>
  <si>
    <t>38606404</t>
  </si>
  <si>
    <t>Быковский сельсовет</t>
  </si>
  <si>
    <t>38606408</t>
  </si>
  <si>
    <t>Знаменский сельсовет</t>
  </si>
  <si>
    <t>38606412</t>
  </si>
  <si>
    <t>Ключевский сельсовет</t>
  </si>
  <si>
    <t>38606416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</si>
  <si>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</si>
  <si>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</si>
  <si>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</si>
  <si>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</si>
  <si>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</si>
  <si>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</si>
  <si>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Новомеловский сельсовет</t>
  </si>
  <si>
    <t>38606436</t>
  </si>
  <si>
    <t>Солдатский сельсовет</t>
  </si>
  <si>
    <t>38606444</t>
  </si>
  <si>
    <t>Сосновский сельсовет</t>
  </si>
  <si>
    <t>38606448</t>
  </si>
  <si>
    <t>Среднеапоченский сельсовет</t>
  </si>
  <si>
    <t>38606452</t>
  </si>
  <si>
    <t>Старороговский сельсовет</t>
  </si>
  <si>
    <t>38606460</t>
  </si>
  <si>
    <t>Удобенский сельсовет</t>
  </si>
  <si>
    <t>38606468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</si>
  <si>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</si>
  <si>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</si>
  <si>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</si>
  <si>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</si>
  <si>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</si>
  <si>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38608000</t>
  </si>
  <si>
    <t>Дерюгинский сельсовет</t>
  </si>
  <si>
    <t>38608416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</si>
  <si>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</si>
  <si>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</si>
  <si>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</si>
  <si>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</si>
  <si>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</si>
  <si>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</si>
  <si>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</si>
  <si>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</si>
  <si>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</si>
  <si>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</si>
  <si>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</si>
  <si>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</si>
  <si>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 Дмитриев</t>
  </si>
  <si>
    <t>38608101</t>
  </si>
  <si>
    <t>Железногорский муниципальный район</t>
  </si>
  <si>
    <t>38610000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</si>
  <si>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</si>
  <si>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</si>
  <si>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</si>
  <si>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</si>
  <si>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</si>
  <si>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</si>
  <si>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</si>
  <si>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</si>
  <si>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</si>
  <si>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</si>
  <si>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</si>
  <si>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</si>
  <si>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</si>
  <si>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</si>
  <si>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</si>
  <si>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</si>
  <si>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</si>
  <si>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</si>
  <si>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Рышковский сельсовет</t>
  </si>
  <si>
    <t>38610440</t>
  </si>
  <si>
    <t>Студенокский сельсовет</t>
  </si>
  <si>
    <t>38610446</t>
  </si>
  <si>
    <t>Троицкий сельсовет</t>
  </si>
  <si>
    <t>38610448</t>
  </si>
  <si>
    <t>поселок Магнитный</t>
  </si>
  <si>
    <t>38610160</t>
  </si>
  <si>
    <t>Золотухинский муниципальный район</t>
  </si>
  <si>
    <t>38612000</t>
  </si>
  <si>
    <t>Ануфриевский сельсовет</t>
  </si>
  <si>
    <t>38612404</t>
  </si>
  <si>
    <t>Апальковский сельсовет</t>
  </si>
  <si>
    <t>38612406</t>
  </si>
  <si>
    <t>Будановский сельсовет</t>
  </si>
  <si>
    <t>38612412</t>
  </si>
  <si>
    <t>Дмитриевский сельсовет</t>
  </si>
  <si>
    <t>38612428</t>
  </si>
  <si>
    <t>Донской сельсовет</t>
  </si>
  <si>
    <t>38612432</t>
  </si>
  <si>
    <t>Новоспасский сельсовет</t>
  </si>
  <si>
    <t>38612444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</si>
  <si>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</si>
  <si>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</si>
  <si>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</si>
  <si>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</si>
  <si>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</si>
  <si>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</si>
  <si>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</si>
  <si>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</si>
  <si>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Касторенский муниципальный район</t>
  </si>
  <si>
    <t>38614000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</si>
  <si>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</si>
  <si>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</si>
  <si>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</si>
  <si>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</si>
  <si>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</si>
  <si>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</si>
  <si>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</si>
  <si>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</si>
  <si>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</si>
  <si>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</si>
  <si>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</si>
  <si>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</si>
  <si>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</si>
  <si>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</si>
  <si>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</si>
  <si>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Лачиновский сельсовет</t>
  </si>
  <si>
    <t>38614448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</si>
  <si>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</si>
  <si>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</si>
  <si>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</si>
  <si>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</si>
  <si>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</si>
  <si>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</si>
  <si>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</si>
  <si>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</si>
  <si>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поселок Касторное</t>
  </si>
  <si>
    <t>38614151</t>
  </si>
  <si>
    <t>поселок Новокасторное</t>
  </si>
  <si>
    <t>38614153</t>
  </si>
  <si>
    <t>поселок Олымский</t>
  </si>
  <si>
    <t>38614154</t>
  </si>
  <si>
    <t>Конышевский муниципальный район</t>
  </si>
  <si>
    <t>38616000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</si>
  <si>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</si>
  <si>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</si>
  <si>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</si>
  <si>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</si>
  <si>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</si>
  <si>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</si>
  <si>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</si>
  <si>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</si>
  <si>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</si>
  <si>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</si>
  <si>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</si>
  <si>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</si>
  <si>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</si>
  <si>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</si>
  <si>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</si>
  <si>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</si>
  <si>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</si>
  <si>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</si>
  <si>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поселок Конышевка</t>
  </si>
  <si>
    <t>38616151</t>
  </si>
  <si>
    <t>Кореневский муниципальный район</t>
  </si>
  <si>
    <t>38618000</t>
  </si>
  <si>
    <t>Викторовский сельсовет</t>
  </si>
  <si>
    <t>38618412</t>
  </si>
  <si>
    <t>Комаровский сельсовет</t>
  </si>
  <si>
    <t>38618416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</si>
  <si>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</si>
  <si>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</si>
  <si>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</si>
  <si>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</si>
  <si>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</si>
  <si>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</si>
  <si>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</si>
  <si>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</si>
  <si>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</si>
  <si>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</si>
  <si>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</si>
  <si>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</si>
  <si>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</si>
  <si>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</si>
  <si>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</si>
  <si>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Курский муниципальный район</t>
  </si>
  <si>
    <t>38620000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</si>
  <si>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</si>
  <si>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</si>
  <si>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</si>
  <si>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</si>
  <si>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</si>
  <si>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</si>
  <si>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Ворошневский сельсовет</t>
  </si>
  <si>
    <t>38620424</t>
  </si>
  <si>
    <t>Камышинский сельсовет</t>
  </si>
  <si>
    <t>38620426</t>
  </si>
  <si>
    <t>Клюквинский сельсовет</t>
  </si>
  <si>
    <t>38620428</t>
  </si>
  <si>
    <t>Лебяженский сельсовет</t>
  </si>
  <si>
    <t>38620432</t>
  </si>
  <si>
    <t>Моковский сельсовет</t>
  </si>
  <si>
    <t>38620436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</si>
  <si>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</si>
  <si>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</si>
  <si>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</si>
  <si>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</si>
  <si>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</si>
  <si>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</si>
  <si>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</si>
  <si>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</si>
  <si>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</si>
  <si>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</si>
  <si>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Полянский сельсовет</t>
  </si>
  <si>
    <t>38620472</t>
  </si>
  <si>
    <t>38620476</t>
  </si>
  <si>
    <t>Шумаковский сельсовет</t>
  </si>
  <si>
    <t>38620488</t>
  </si>
  <si>
    <t>Щетинский сельсовет</t>
  </si>
  <si>
    <t>38620492</t>
  </si>
  <si>
    <t>Курчатовский муниципальный район</t>
  </si>
  <si>
    <t>38621000</t>
  </si>
  <si>
    <t>Дичнянский сельсовет</t>
  </si>
  <si>
    <t>38621442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</si>
  <si>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</si>
  <si>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</si>
  <si>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</si>
  <si>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</si>
  <si>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</si>
  <si>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</si>
  <si>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Макаровский сельсовет</t>
  </si>
  <si>
    <t>38621422</t>
  </si>
  <si>
    <t>Чаплинский сельсовет</t>
  </si>
  <si>
    <t>38621449</t>
  </si>
  <si>
    <t>поселок Иванино</t>
  </si>
  <si>
    <t>38621152</t>
  </si>
  <si>
    <t>поселок имени Карла Либкнехта</t>
  </si>
  <si>
    <t>38621153</t>
  </si>
  <si>
    <t>Льговский муниципальный район</t>
  </si>
  <si>
    <t>38622000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</si>
  <si>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</si>
  <si>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</si>
  <si>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</si>
  <si>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</si>
  <si>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</si>
  <si>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</si>
  <si>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Густомойский сельсовет</t>
  </si>
  <si>
    <t>38622424</t>
  </si>
  <si>
    <t>Иванчиковский сельсовет</t>
  </si>
  <si>
    <t>38622435</t>
  </si>
  <si>
    <t>Кудинцевский сельсовет</t>
  </si>
  <si>
    <t>38622450</t>
  </si>
  <si>
    <t>Марицкий сельсовет</t>
  </si>
  <si>
    <t>38622464</t>
  </si>
  <si>
    <t>Селекционный сельсовет</t>
  </si>
  <si>
    <t>38622477</t>
  </si>
  <si>
    <t>Мантуровский муниципальный район</t>
  </si>
  <si>
    <t>38623000</t>
  </si>
  <si>
    <t>2 Засеймский сельсовет</t>
  </si>
  <si>
    <t>38623410</t>
  </si>
  <si>
    <t>Куськинский сельсовет</t>
  </si>
  <si>
    <t>38623419</t>
  </si>
  <si>
    <t>Мантуровский сельсовет</t>
  </si>
  <si>
    <t>38623422</t>
  </si>
  <si>
    <t>Останинский сельсовет</t>
  </si>
  <si>
    <t>38623426</t>
  </si>
  <si>
    <t>Репецкий сельсовет</t>
  </si>
  <si>
    <t>38623436</t>
  </si>
  <si>
    <t>Сеймский сельсовет</t>
  </si>
  <si>
    <t>38623441</t>
  </si>
  <si>
    <t>Ястребовский сельсовет</t>
  </si>
  <si>
    <t>38623460</t>
  </si>
  <si>
    <t>Медвенский муниципальный район</t>
  </si>
  <si>
    <t>38624000</t>
  </si>
  <si>
    <t>Амосовский сельсовет</t>
  </si>
  <si>
    <t>38624404</t>
  </si>
  <si>
    <t>Высокский сельсовет</t>
  </si>
  <si>
    <t>38624408</t>
  </si>
  <si>
    <t>Вышнереутчанский сельсовет</t>
  </si>
  <si>
    <t>38624416</t>
  </si>
  <si>
    <t>Гостомлянский сельсовет</t>
  </si>
  <si>
    <t>38624420</t>
  </si>
  <si>
    <t>Китаевский сельсовет</t>
  </si>
  <si>
    <t>38624424</t>
  </si>
  <si>
    <t>Нижнереутчанский сельсовет</t>
  </si>
  <si>
    <t>38624436</t>
  </si>
  <si>
    <t>Паникинский сельсовет</t>
  </si>
  <si>
    <t>38624440</t>
  </si>
  <si>
    <t>Панинский сельсовет</t>
  </si>
  <si>
    <t>38624444</t>
  </si>
  <si>
    <t>Черемошнянский сельсовет</t>
  </si>
  <si>
    <t>38624456</t>
  </si>
  <si>
    <t>поселок Медвенка</t>
  </si>
  <si>
    <t>38624151</t>
  </si>
  <si>
    <t>Обоянский муниципальный район</t>
  </si>
  <si>
    <t>38626000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</si>
  <si>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</si>
  <si>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</si>
  <si>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</si>
  <si>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</si>
  <si>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</si>
  <si>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</si>
  <si>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Быкановский сельсовет</t>
  </si>
  <si>
    <t>38626420</t>
  </si>
  <si>
    <t>Гридасовский сельсовет</t>
  </si>
  <si>
    <t>38626424</t>
  </si>
  <si>
    <t>Зоринский сельсовет</t>
  </si>
  <si>
    <t>38626432</t>
  </si>
  <si>
    <t>Каменский сельсовет</t>
  </si>
  <si>
    <t>38626436</t>
  </si>
  <si>
    <t>Котельниковский сельсовет</t>
  </si>
  <si>
    <t>38626444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</si>
  <si>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</si>
  <si>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</si>
  <si>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</si>
  <si>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</si>
  <si>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</si>
  <si>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</si>
  <si>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</si>
  <si>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</si>
  <si>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город Обоянь</t>
  </si>
  <si>
    <t>38626101</t>
  </si>
  <si>
    <t>Октябрьский муниципальный район</t>
  </si>
  <si>
    <t>38628000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</si>
  <si>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</si>
  <si>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</si>
  <si>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</si>
  <si>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</si>
  <si>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</si>
  <si>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</si>
  <si>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</si>
  <si>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</si>
  <si>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</si>
  <si>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</si>
  <si>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</si>
  <si>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</si>
  <si>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</si>
  <si>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</si>
  <si>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</si>
  <si>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</si>
  <si>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</si>
  <si>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</si>
  <si>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</si>
  <si>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поселок Прямицыно</t>
  </si>
  <si>
    <t>38628151</t>
  </si>
  <si>
    <t>Поныровский муниципальный район</t>
  </si>
  <si>
    <t>38630000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</si>
  <si>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</si>
  <si>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</si>
  <si>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</si>
  <si>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</si>
  <si>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</si>
  <si>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</si>
  <si>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Возовский сельсовет</t>
  </si>
  <si>
    <t>38630418</t>
  </si>
  <si>
    <t>Горяйновский сельсовет</t>
  </si>
  <si>
    <t>38630419</t>
  </si>
  <si>
    <t>Ольховатский сельсовет</t>
  </si>
  <si>
    <t>38630428</t>
  </si>
  <si>
    <t>Первомайский сельсовет</t>
  </si>
  <si>
    <t>38630432</t>
  </si>
  <si>
    <t>поселок Поныри</t>
  </si>
  <si>
    <t>38630151</t>
  </si>
  <si>
    <t>Пристенский муниципальный район</t>
  </si>
  <si>
    <t>38632000</t>
  </si>
  <si>
    <t>Бобрышевский сельсовет</t>
  </si>
  <si>
    <t>38632404</t>
  </si>
  <si>
    <t>38632428</t>
  </si>
  <si>
    <t>Нагольненский сельсовет</t>
  </si>
  <si>
    <t>38632432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</si>
  <si>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</si>
  <si>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</si>
  <si>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</si>
  <si>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</si>
  <si>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</si>
  <si>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</si>
  <si>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</si>
  <si>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</si>
  <si>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</si>
  <si>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</si>
  <si>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поселок Кировский</t>
  </si>
  <si>
    <t>38632152</t>
  </si>
  <si>
    <t>поселок Пристень</t>
  </si>
  <si>
    <t>38632151</t>
  </si>
  <si>
    <t>Рыльский муниципальный район</t>
  </si>
  <si>
    <t>38634000</t>
  </si>
  <si>
    <t>Березниковский сельсовет</t>
  </si>
  <si>
    <t>38634412</t>
  </si>
  <si>
    <t>Дуровский сельсовет</t>
  </si>
  <si>
    <t>38634432</t>
  </si>
  <si>
    <t>Ивановский сельсовет</t>
  </si>
  <si>
    <t>38634436</t>
  </si>
  <si>
    <t>Козинский сельсовет</t>
  </si>
  <si>
    <t>38634443</t>
  </si>
  <si>
    <t>Крупецкий сельсовет</t>
  </si>
  <si>
    <t>38634448</t>
  </si>
  <si>
    <t>Малогнеушевский сельсовет</t>
  </si>
  <si>
    <t>38634460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</si>
  <si>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</si>
  <si>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</si>
  <si>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</si>
  <si>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</si>
  <si>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</si>
  <si>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</si>
  <si>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</si>
  <si>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</si>
  <si>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</si>
  <si>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Пригородненский сельсовет</t>
  </si>
  <si>
    <t>38634488</t>
  </si>
  <si>
    <t>38634492</t>
  </si>
  <si>
    <t>Щекинский сельсовет</t>
  </si>
  <si>
    <t>38634496</t>
  </si>
  <si>
    <t>город Рыльск</t>
  </si>
  <si>
    <t>38634101</t>
  </si>
  <si>
    <t>Советский муниципальный район</t>
  </si>
  <si>
    <t>38636000</t>
  </si>
  <si>
    <t>Александровский сельсовет</t>
  </si>
  <si>
    <t>38636404</t>
  </si>
  <si>
    <t>Верхнерагозецкий сельсовет</t>
  </si>
  <si>
    <t>38636412</t>
  </si>
  <si>
    <t>Волжанский сельсовет</t>
  </si>
  <si>
    <t>38636416</t>
  </si>
  <si>
    <t>38636424</t>
  </si>
  <si>
    <t>Ледовский сельсовет</t>
  </si>
  <si>
    <t>38636432</t>
  </si>
  <si>
    <t>38636434</t>
  </si>
  <si>
    <t>Мансуровский сельсовет</t>
  </si>
  <si>
    <t>38636436</t>
  </si>
  <si>
    <t>Михайлоанненский сельсовет</t>
  </si>
  <si>
    <t>38636440</t>
  </si>
  <si>
    <t>Нижнеграйворонский сельсовет</t>
  </si>
  <si>
    <t>38636448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</si>
  <si>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</si>
  <si>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</si>
  <si>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</si>
  <si>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</si>
  <si>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</si>
  <si>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38638000</t>
  </si>
  <si>
    <t>Бунинский сельсовет</t>
  </si>
  <si>
    <t>38638408</t>
  </si>
  <si>
    <t>Зуевский сельсовет</t>
  </si>
  <si>
    <t>38638428</t>
  </si>
  <si>
    <t>38638432</t>
  </si>
  <si>
    <t>Старолещинский сельсовет</t>
  </si>
  <si>
    <t>38638448</t>
  </si>
  <si>
    <t>Субботинский сельсовет</t>
  </si>
  <si>
    <t>38638452</t>
  </si>
  <si>
    <t>38638460</t>
  </si>
  <si>
    <t>поселок Солнцево</t>
  </si>
  <si>
    <t>38638151</t>
  </si>
  <si>
    <t>Суджанский муниципальный район</t>
  </si>
  <si>
    <t>38640000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</si>
  <si>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</si>
  <si>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</si>
  <si>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</si>
  <si>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</si>
  <si>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</si>
  <si>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</si>
  <si>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</si>
  <si>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</si>
  <si>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</si>
  <si>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</si>
  <si>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</si>
  <si>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</si>
  <si>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</si>
  <si>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</si>
  <si>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</si>
  <si>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</si>
  <si>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</si>
  <si>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</si>
  <si>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</si>
  <si>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</si>
  <si>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</si>
  <si>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</si>
  <si>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</si>
  <si>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</si>
  <si>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</si>
  <si>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</si>
  <si>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</si>
  <si>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</si>
  <si>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</si>
  <si>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</si>
  <si>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Уланковский сельсовет</t>
  </si>
  <si>
    <t>38640480</t>
  </si>
  <si>
    <t>город Суджа</t>
  </si>
  <si>
    <t>38640101</t>
  </si>
  <si>
    <t>Тимский муниципальный район</t>
  </si>
  <si>
    <t>38642000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</si>
  <si>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</si>
  <si>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</si>
  <si>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</si>
  <si>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</si>
  <si>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</si>
  <si>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</si>
  <si>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</si>
  <si>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</si>
  <si>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</si>
  <si>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</si>
  <si>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</si>
  <si>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Тимский сельсовет</t>
  </si>
  <si>
    <t>38642472</t>
  </si>
  <si>
    <t>38642476</t>
  </si>
  <si>
    <t>поселок Тим</t>
  </si>
  <si>
    <t>38642151</t>
  </si>
  <si>
    <t>Фатежский муниципальный район</t>
  </si>
  <si>
    <t>38644000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</si>
  <si>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</si>
  <si>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</si>
  <si>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</si>
  <si>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</si>
  <si>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</si>
  <si>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</si>
  <si>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Верхнелюбажский сельсовет</t>
  </si>
  <si>
    <t>38644416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</si>
  <si>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</si>
  <si>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</si>
  <si>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</si>
  <si>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</si>
  <si>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</si>
  <si>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</si>
  <si>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</si>
  <si>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</si>
  <si>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</si>
  <si>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</si>
  <si>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</si>
  <si>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город Фатеж</t>
  </si>
  <si>
    <t>38644101</t>
  </si>
  <si>
    <t>Хомутовский муниципальный район</t>
  </si>
  <si>
    <t>38646000</t>
  </si>
  <si>
    <t>Гламаздинский сельсовет</t>
  </si>
  <si>
    <t>38646412</t>
  </si>
  <si>
    <t>Дубовицкий сельсовет</t>
  </si>
  <si>
    <t>38646416</t>
  </si>
  <si>
    <t>Калиновский сельсовет</t>
  </si>
  <si>
    <t>38646420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</si>
  <si>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</si>
  <si>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</si>
  <si>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</si>
  <si>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</si>
  <si>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</si>
  <si>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</si>
  <si>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Сальновский сельсовет</t>
  </si>
  <si>
    <t>38646468</t>
  </si>
  <si>
    <t>Сковородневский сельсовет</t>
  </si>
  <si>
    <t>38646472</t>
  </si>
  <si>
    <t>поселок Хомутовка</t>
  </si>
  <si>
    <t>38646151</t>
  </si>
  <si>
    <t>Черемисиновский муниципальный район</t>
  </si>
  <si>
    <t>38648000</t>
  </si>
  <si>
    <t>Краснополянский сельсовет</t>
  </si>
  <si>
    <t>38648406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</si>
  <si>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</si>
  <si>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</si>
  <si>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</si>
  <si>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</si>
  <si>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</si>
  <si>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</si>
  <si>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</si>
  <si>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</si>
  <si>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</si>
  <si>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</si>
  <si>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</si>
  <si>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поселок Черемисиново</t>
  </si>
  <si>
    <t>38648151</t>
  </si>
  <si>
    <t>Щигровский муниципальный район</t>
  </si>
  <si>
    <t>38650000</t>
  </si>
  <si>
    <t>Большезмеинский сельсовет</t>
  </si>
  <si>
    <t>38650402</t>
  </si>
  <si>
    <t>38650448</t>
  </si>
  <si>
    <t>Вышнеольховатский сельсовет</t>
  </si>
  <si>
    <t>38650404</t>
  </si>
  <si>
    <t>Вязовский сельсовет</t>
  </si>
  <si>
    <t>38650408</t>
  </si>
  <si>
    <t>Защитенский сельсовет</t>
  </si>
  <si>
    <t>38650412</t>
  </si>
  <si>
    <t>38650416</t>
  </si>
  <si>
    <t>Касиновский сельсовет</t>
  </si>
  <si>
    <t>38650418</t>
  </si>
  <si>
    <t>Косоржанский сельсовет</t>
  </si>
  <si>
    <t>38650420</t>
  </si>
  <si>
    <t>Кривцовский сельсовет</t>
  </si>
  <si>
    <t>38650424</t>
  </si>
  <si>
    <t>Крутовский сельсовет</t>
  </si>
  <si>
    <t>38650428</t>
  </si>
  <si>
    <t>Мелехинский сельсовет</t>
  </si>
  <si>
    <t>38650432</t>
  </si>
  <si>
    <t>38650436</t>
  </si>
  <si>
    <t>Озерский сельсовет</t>
  </si>
  <si>
    <t>38650438</t>
  </si>
  <si>
    <t>Охочевский сельсовет</t>
  </si>
  <si>
    <t>38650440</t>
  </si>
  <si>
    <t>38650444</t>
  </si>
  <si>
    <t>Теребужский сельсовет</t>
  </si>
  <si>
    <t>38650452</t>
  </si>
  <si>
    <t>Титовский сельсовет</t>
  </si>
  <si>
    <t>38650456</t>
  </si>
  <si>
    <t>Троицкокраснянский сельсовет</t>
  </si>
  <si>
    <t>38650460</t>
  </si>
  <si>
    <t>город Железногорск</t>
  </si>
  <si>
    <t>38705000</t>
  </si>
  <si>
    <t>город Курск</t>
  </si>
  <si>
    <t>38701000</t>
  </si>
  <si>
    <t>город Курчатов</t>
  </si>
  <si>
    <t>38708000</t>
  </si>
  <si>
    <t>город Льгов</t>
  </si>
  <si>
    <t>38710000</t>
  </si>
  <si>
    <t>город Щигры</t>
  </si>
  <si>
    <t>38715000</t>
  </si>
  <si>
    <t>МО_ОКТМО</t>
  </si>
  <si>
    <t>31457162</t>
  </si>
  <si>
    <t>АО "ГАЗСПЕЦРЕСУРС"</t>
  </si>
  <si>
    <t>4611016308</t>
  </si>
  <si>
    <t>17-11-2020 00:00:00</t>
  </si>
  <si>
    <t>31226876</t>
  </si>
  <si>
    <t>АО "Курская строительная компания "Новый курс"</t>
  </si>
  <si>
    <t>4629043694</t>
  </si>
  <si>
    <t>02-08-2018 00:00:00</t>
  </si>
  <si>
    <t>31412878</t>
  </si>
  <si>
    <t>АО "Михайловский ГОК  им. А.В. Варичева"</t>
  </si>
  <si>
    <t>997550001</t>
  </si>
  <si>
    <t>20-03-2020 00:00:00</t>
  </si>
  <si>
    <t>30941921</t>
  </si>
  <si>
    <t>Курский завод "Маяк" - филиал АО "Нижегородское научно-производственное объединение имени М.В.Фрунзе"</t>
  </si>
  <si>
    <t>5261077695</t>
  </si>
  <si>
    <t>12-07-2017 00:00:00</t>
  </si>
  <si>
    <t>31334806</t>
  </si>
  <si>
    <t>МУП "Глушковское ЖКХ"</t>
  </si>
  <si>
    <t>4603004186</t>
  </si>
  <si>
    <t>31-07-2019 00:00:00</t>
  </si>
  <si>
    <t>31625749</t>
  </si>
  <si>
    <t>МУП "Теплосервис"</t>
  </si>
  <si>
    <t>4626006422</t>
  </si>
  <si>
    <t>01-08-2022 00:00:00</t>
  </si>
  <si>
    <t>31521250</t>
  </si>
  <si>
    <t>МУП "Хомутовское ЖКХ"</t>
  </si>
  <si>
    <t>4626006380</t>
  </si>
  <si>
    <t>19-10-2021 00:00:00</t>
  </si>
  <si>
    <t>31206294</t>
  </si>
  <si>
    <t>ООО "Агропроект"</t>
  </si>
  <si>
    <t>3666120176</t>
  </si>
  <si>
    <t>366601001</t>
  </si>
  <si>
    <t>10-10-2018 00:00:00</t>
  </si>
  <si>
    <t>31209848</t>
  </si>
  <si>
    <t>ООО "ПРОМ-ЭНЕРГО-СЕРВИС"</t>
  </si>
  <si>
    <t>4620014875</t>
  </si>
  <si>
    <t>23-10-2018 00:00:00</t>
  </si>
  <si>
    <t>305502 Курская область, Курский район, п. Маршала Жукова, 6 квартал, дом 5</t>
  </si>
  <si>
    <t>Обухов Игорь Александрович</t>
  </si>
  <si>
    <t>Чуйкова Наталья Петровна</t>
  </si>
  <si>
    <t>главный экономист</t>
  </si>
  <si>
    <t>(4712)72-14-91</t>
  </si>
  <si>
    <t>rodnik4611013586@yandex.ru</t>
  </si>
  <si>
    <t>03.07.2023 14:31:55</t>
  </si>
  <si>
    <t>Курский муниципальный район, Щетинский сельсовет (38620492);</t>
  </si>
  <si>
    <t>Курский муниципальный район, Полянский сельсовет (38620472);</t>
  </si>
  <si>
    <t>Курский муниципальный район, Ворошневский сельсовет (38620424);</t>
  </si>
  <si>
    <t>Производство тепловой энергии. Некомбинированная выработка; Передача. Тепловая энергия; Сбыт. Тепловая энергия</t>
  </si>
  <si>
    <t>4190064;4190068;4190070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</si>
  <si>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Курский муниципальный район, Щетинский сельсовет (38620492);_x000D_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</si>
  <si>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Курский муниципальный район, Полянский сельсовет (38620472);_x000D_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</si>
  <si>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Курский муниципальный район, Ворошневский сельсовет (38620424);_x000D_
_x000D_
Централизованная система теплоснабжения:_x000D_
  - наименование отсутствует</t>
  </si>
  <si>
    <t>наименование отсутствует</t>
  </si>
  <si>
    <t>Щетинский сельсовет (38620492)</t>
  </si>
  <si>
    <t>Полянский сельсовет (38620472)</t>
  </si>
  <si>
    <t>Ворошневский сельсовет (38620424)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</si>
</sst>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4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3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39">
    <xf numFmtId="49" fontId="0" fillId="0" borderId="0" xfId="0">
      <alignment vertical="top"/>
    </xf>
    <xf numFmtId="49" fontId="5" fillId="7" borderId="4" xfId="0" applyFont="1" applyFill="1" applyBorder="1" applyAlignment="1">
      <alignment horizontal="center" vertical="top"/>
    </xf>
    <xf numFmtId="49" fontId="5" fillId="0" borderId="0" xfId="48" applyAlignment="1">
      <alignment vertical="center" wrapText="1"/>
    </xf>
    <xf numFmtId="49" fontId="10" fillId="0" borderId="0" xfId="48" applyFont="1" applyAlignment="1">
      <alignment vertical="center"/>
    </xf>
    <xf numFmtId="0" fontId="10" fillId="0" borderId="0" xfId="47" applyFont="1" applyAlignment="1">
      <alignment horizontal="center" vertical="center" wrapText="1"/>
    </xf>
    <xf numFmtId="0" fontId="5" fillId="0" borderId="0" xfId="47" applyFont="1" applyAlignment="1">
      <alignment vertical="center" wrapText="1"/>
    </xf>
    <xf numFmtId="0" fontId="5" fillId="0" borderId="0" xfId="47" applyFont="1" applyAlignment="1">
      <alignment horizontal="left" vertical="center" wrapText="1"/>
    </xf>
    <xf numFmtId="0" fontId="5" fillId="0" borderId="0" xfId="47" applyFont="1"/>
    <xf numFmtId="49" fontId="5" fillId="0" borderId="0" xfId="42">
      <alignment vertical="top"/>
    </xf>
    <xf numFmtId="0" fontId="10" fillId="0" borderId="0" xfId="50" applyFont="1" applyAlignment="1">
      <alignment vertical="center" wrapText="1"/>
    </xf>
    <xf numFmtId="0" fontId="10" fillId="0" borderId="0" xfId="50" applyFont="1" applyAlignment="1">
      <alignment horizontal="left" vertical="center" wrapText="1"/>
    </xf>
    <xf numFmtId="0" fontId="5" fillId="0" borderId="0" xfId="50" applyAlignment="1">
      <alignment vertical="center" wrapText="1"/>
    </xf>
    <xf numFmtId="0" fontId="5" fillId="0" borderId="0" xfId="50" applyAlignment="1">
      <alignment vertical="center"/>
    </xf>
    <xf numFmtId="49" fontId="10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5" fillId="0" borderId="0" xfId="53" applyFont="1" applyAlignment="1">
      <alignment vertical="center" wrapText="1"/>
    </xf>
    <xf numFmtId="0" fontId="21" fillId="0" borderId="0" xfId="45"/>
    <xf numFmtId="0" fontId="19" fillId="8" borderId="0" xfId="53" applyFont="1" applyFill="1" applyAlignment="1">
      <alignment horizontal="center" vertical="center" wrapText="1"/>
    </xf>
    <xf numFmtId="0" fontId="5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2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vertical="top" wrapText="1"/>
    </xf>
    <xf numFmtId="0" fontId="18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0" fillId="0" borderId="0" xfId="53" applyFont="1" applyAlignment="1">
      <alignment vertical="center" wrapText="1"/>
    </xf>
    <xf numFmtId="49" fontId="7" fillId="8" borderId="0" xfId="0" applyFont="1" applyFill="1" applyAlignment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Alignment="1">
      <alignment vertical="center" wrapText="1"/>
    </xf>
    <xf numFmtId="0" fontId="27" fillId="0" borderId="0" xfId="53" applyFont="1" applyAlignment="1">
      <alignment horizontal="center" vertical="center" wrapText="1"/>
    </xf>
    <xf numFmtId="0" fontId="27" fillId="0" borderId="0" xfId="47" applyFont="1" applyAlignment="1">
      <alignment horizontal="center" vertical="center"/>
    </xf>
    <xf numFmtId="0" fontId="31" fillId="0" borderId="0" xfId="53" applyFont="1" applyAlignment="1">
      <alignment horizontal="center" vertical="center" wrapText="1"/>
    </xf>
    <xf numFmtId="0" fontId="18" fillId="0" borderId="0" xfId="19" applyFill="1" applyBorder="1" applyAlignment="1">
      <alignment horizontal="left" vertical="top"/>
    </xf>
    <xf numFmtId="49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 wrapText="1"/>
    </xf>
    <xf numFmtId="0" fontId="5" fillId="0" borderId="27" xfId="47" applyFont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/>
    </xf>
    <xf numFmtId="49" fontId="5" fillId="7" borderId="27" xfId="50" applyNumberFormat="1" applyFill="1" applyBorder="1" applyAlignment="1">
      <alignment horizontal="center" vertical="center" wrapText="1"/>
    </xf>
    <xf numFmtId="49" fontId="5" fillId="0" borderId="27" xfId="50" applyNumberFormat="1" applyBorder="1" applyAlignment="1">
      <alignment horizontal="center" vertical="center" wrapText="1"/>
    </xf>
    <xf numFmtId="0" fontId="5" fillId="0" borderId="27" xfId="32" applyFont="1" applyBorder="1">
      <alignment horizontal="center" vertical="center" wrapText="1"/>
    </xf>
    <xf numFmtId="0" fontId="5" fillId="0" borderId="27" xfId="53" applyFont="1" applyBorder="1" applyAlignment="1">
      <alignment horizontal="center" vertical="center" wrapText="1"/>
    </xf>
    <xf numFmtId="49" fontId="5" fillId="0" borderId="27" xfId="47" applyNumberFormat="1" applyFont="1" applyBorder="1" applyAlignment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ill="1" applyBorder="1" applyAlignment="1" applyProtection="1">
      <alignment horizontal="center" vertical="center" wrapText="1"/>
      <protection locked="0"/>
    </xf>
    <xf numFmtId="49" fontId="5" fillId="0" borderId="0" xfId="0" applyFont="1">
      <alignment vertical="top"/>
    </xf>
    <xf numFmtId="49" fontId="7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2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2" fillId="0" borderId="0" xfId="0" applyFont="1">
      <alignment vertical="top"/>
    </xf>
    <xf numFmtId="49" fontId="5" fillId="0" borderId="0" xfId="51" applyNumberFormat="1" applyFont="1" applyAlignment="1">
      <alignment vertical="center" wrapText="1"/>
    </xf>
    <xf numFmtId="0" fontId="5" fillId="0" borderId="0" xfId="51" applyFont="1" applyAlignment="1">
      <alignment vertical="center"/>
    </xf>
    <xf numFmtId="49" fontId="5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19" fillId="0" borderId="28" xfId="53" applyFont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49" fontId="27" fillId="0" borderId="0" xfId="32" applyNumberFormat="1" applyFont="1" applyBorder="1">
      <alignment horizontal="center" vertical="center" wrapText="1"/>
    </xf>
    <xf numFmtId="49" fontId="10" fillId="0" borderId="0" xfId="0" applyFont="1" applyBorder="1">
      <alignment vertical="top"/>
    </xf>
    <xf numFmtId="49" fontId="0" fillId="0" borderId="0" xfId="0" applyBorder="1">
      <alignment vertical="top"/>
    </xf>
    <xf numFmtId="0" fontId="5" fillId="0" borderId="27" xfId="47" applyFont="1" applyBorder="1" applyAlignment="1">
      <alignment horizontal="center" vertical="center"/>
    </xf>
    <xf numFmtId="0" fontId="31" fillId="0" borderId="0" xfId="47" applyFont="1" applyAlignment="1">
      <alignment horizontal="center" vertical="center" wrapText="1"/>
    </xf>
    <xf numFmtId="49" fontId="8" fillId="0" borderId="0" xfId="0" applyFont="1" applyAlignment="1">
      <alignment horizontal="left" vertical="top" wrapText="1"/>
    </xf>
    <xf numFmtId="49" fontId="8" fillId="0" borderId="0" xfId="0" applyFont="1">
      <alignment vertical="top"/>
    </xf>
    <xf numFmtId="49" fontId="7" fillId="10" borderId="29" xfId="0" applyFont="1" applyFill="1" applyBorder="1" applyAlignment="1">
      <alignment horizontal="center" vertical="center"/>
    </xf>
    <xf numFmtId="49" fontId="39" fillId="10" borderId="30" xfId="0" applyFont="1" applyFill="1" applyBorder="1" applyAlignment="1">
      <alignment horizontal="left" vertical="center"/>
    </xf>
    <xf numFmtId="0" fontId="22" fillId="0" borderId="0" xfId="50" applyFont="1" applyAlignment="1">
      <alignment vertical="center" wrapText="1"/>
    </xf>
    <xf numFmtId="0" fontId="5" fillId="0" borderId="0" xfId="50" applyAlignment="1">
      <alignment horizontal="right" vertical="center" wrapText="1" indent="1"/>
    </xf>
    <xf numFmtId="14" fontId="10" fillId="0" borderId="0" xfId="50" applyNumberFormat="1" applyFont="1" applyAlignment="1">
      <alignment horizontal="center" vertical="center" wrapText="1"/>
    </xf>
    <xf numFmtId="0" fontId="10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2" fillId="0" borderId="0" xfId="50" applyFont="1" applyAlignment="1">
      <alignment horizontal="center" vertical="center" wrapText="1"/>
    </xf>
    <xf numFmtId="49" fontId="5" fillId="0" borderId="0" xfId="50" applyNumberFormat="1" applyAlignment="1">
      <alignment horizontal="right" vertical="center" wrapText="1" indent="1"/>
    </xf>
    <xf numFmtId="0" fontId="5" fillId="0" borderId="0" xfId="50" applyAlignment="1">
      <alignment horizontal="center" vertical="center" wrapText="1"/>
    </xf>
    <xf numFmtId="0" fontId="5" fillId="0" borderId="0" xfId="50" applyAlignment="1">
      <alignment horizontal="right" vertical="center"/>
    </xf>
    <xf numFmtId="0" fontId="7" fillId="0" borderId="0" xfId="50" applyFont="1" applyAlignment="1">
      <alignment vertical="center" wrapText="1"/>
    </xf>
    <xf numFmtId="0" fontId="24" fillId="0" borderId="0" xfId="50" applyFont="1" applyAlignment="1">
      <alignment horizontal="center" vertical="center" wrapText="1"/>
    </xf>
    <xf numFmtId="14" fontId="5" fillId="0" borderId="0" xfId="50" applyNumberFormat="1" applyAlignment="1">
      <alignment horizontal="center" vertical="center" wrapText="1"/>
    </xf>
    <xf numFmtId="0" fontId="31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3" fillId="0" borderId="32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vertical="center" wrapText="1"/>
    </xf>
    <xf numFmtId="49" fontId="23" fillId="0" borderId="33" xfId="40" applyFont="1" applyFill="1" applyBorder="1" applyAlignment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>
      <alignment vertical="center" wrapText="1"/>
    </xf>
    <xf numFmtId="49" fontId="52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4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4" fillId="0" borderId="0" xfId="40" applyFont="1" applyFill="1" applyBorder="1" applyAlignment="1">
      <alignment wrapText="1"/>
    </xf>
    <xf numFmtId="49" fontId="20" fillId="0" borderId="11" xfId="40" applyFont="1" applyFill="1" applyBorder="1" applyAlignment="1">
      <alignment horizontal="left" vertical="center" wrapText="1"/>
    </xf>
    <xf numFmtId="49" fontId="20" fillId="0" borderId="0" xfId="40" applyFont="1" applyFill="1" applyBorder="1" applyAlignment="1">
      <alignment horizontal="left" vertical="center" wrapText="1"/>
    </xf>
    <xf numFmtId="49" fontId="14" fillId="0" borderId="11" xfId="40" applyFont="1" applyFill="1" applyBorder="1" applyAlignment="1">
      <alignment wrapText="1"/>
    </xf>
    <xf numFmtId="0" fontId="14" fillId="0" borderId="0" xfId="46" applyFont="1" applyAlignment="1">
      <alignment horizontal="right" vertical="top" wrapText="1"/>
    </xf>
    <xf numFmtId="49" fontId="14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0" fillId="0" borderId="41" xfId="40" applyFont="1" applyFill="1" applyBorder="1" applyAlignment="1">
      <alignment horizontal="left" vertical="center" wrapText="1"/>
    </xf>
    <xf numFmtId="49" fontId="20" fillId="0" borderId="42" xfId="40" applyFont="1" applyFill="1" applyBorder="1" applyAlignment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>
      <alignment horizontal="center" vertical="center" wrapText="1"/>
    </xf>
    <xf numFmtId="49" fontId="32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Alignment="1">
      <alignment vertical="top" wrapText="1"/>
    </xf>
    <xf numFmtId="0" fontId="38" fillId="0" borderId="0" xfId="50" applyFont="1" applyAlignment="1">
      <alignment horizontal="right" vertical="top" wrapText="1"/>
    </xf>
    <xf numFmtId="0" fontId="52" fillId="0" borderId="0" xfId="50" applyFont="1" applyAlignment="1">
      <alignment horizontal="right" vertical="center" wrapText="1" indent="1"/>
    </xf>
    <xf numFmtId="49" fontId="52" fillId="0" borderId="0" xfId="50" applyNumberFormat="1" applyFont="1" applyAlignment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Alignment="1">
      <alignment horizontal="right" vertical="center" wrapText="1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32" applyFont="1" applyBorder="1">
      <alignment horizontal="center" vertical="center" wrapText="1"/>
    </xf>
    <xf numFmtId="0" fontId="7" fillId="0" borderId="6" xfId="34" applyFont="1" applyBorder="1" applyAlignment="1">
      <alignment horizontal="justify" vertical="center" wrapText="1"/>
    </xf>
    <xf numFmtId="0" fontId="5" fillId="0" borderId="6" xfId="34" applyFont="1" applyBorder="1" applyAlignment="1">
      <alignment horizontal="justify" vertical="center" wrapText="1"/>
    </xf>
    <xf numFmtId="49" fontId="7" fillId="10" borderId="12" xfId="38" applyFont="1" applyFill="1" applyBorder="1" applyAlignment="1">
      <alignment horizontal="right" vertical="center" wrapText="1"/>
    </xf>
    <xf numFmtId="0" fontId="52" fillId="0" borderId="0" xfId="53" applyFont="1" applyAlignment="1">
      <alignment vertical="center" wrapText="1"/>
    </xf>
    <xf numFmtId="49" fontId="5" fillId="7" borderId="5" xfId="53" applyNumberFormat="1" applyFont="1" applyFill="1" applyBorder="1" applyAlignment="1">
      <alignment horizontal="center" vertical="center" wrapText="1"/>
    </xf>
    <xf numFmtId="49" fontId="39" fillId="10" borderId="13" xfId="38" applyFont="1" applyFill="1" applyBorder="1" applyAlignment="1">
      <alignment horizontal="left" vertical="center" indent="1"/>
    </xf>
    <xf numFmtId="0" fontId="5" fillId="0" borderId="5" xfId="43" applyFont="1" applyBorder="1" applyAlignment="1">
      <alignment horizontal="center" vertical="center" wrapText="1"/>
    </xf>
    <xf numFmtId="49" fontId="5" fillId="0" borderId="5" xfId="32" applyNumberFormat="1" applyFont="1" applyBorder="1">
      <alignment horizontal="center" vertical="center" wrapText="1"/>
    </xf>
    <xf numFmtId="49" fontId="7" fillId="10" borderId="13" xfId="38" applyFont="1" applyFill="1" applyBorder="1" applyAlignment="1">
      <alignment horizontal="right" vertical="center" wrapText="1"/>
    </xf>
    <xf numFmtId="49" fontId="7" fillId="10" borderId="14" xfId="38" applyFont="1" applyFill="1" applyBorder="1" applyAlignment="1">
      <alignment horizontal="right" vertical="center" wrapText="1"/>
    </xf>
    <xf numFmtId="49" fontId="5" fillId="0" borderId="16" xfId="32" applyNumberFormat="1" applyFont="1" applyBorder="1">
      <alignment horizontal="center" vertical="center" wrapText="1"/>
    </xf>
    <xf numFmtId="49" fontId="5" fillId="0" borderId="15" xfId="32" applyNumberFormat="1" applyFont="1" applyBorder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49" fontId="39" fillId="10" borderId="13" xfId="0" applyFont="1" applyFill="1" applyBorder="1" applyAlignment="1">
      <alignment horizontal="left" vertical="center" indent="1"/>
    </xf>
    <xf numFmtId="49" fontId="52" fillId="0" borderId="0" xfId="51" applyNumberFormat="1" applyFont="1" applyAlignment="1">
      <alignment horizontal="center" vertical="center" wrapText="1"/>
    </xf>
    <xf numFmtId="3" fontId="52" fillId="0" borderId="0" xfId="52" applyNumberFormat="1" applyFont="1" applyAlignment="1">
      <alignment horizontal="center" vertical="center" wrapText="1"/>
    </xf>
    <xf numFmtId="49" fontId="39" fillId="10" borderId="14" xfId="38" applyFont="1" applyFill="1" applyBorder="1" applyAlignment="1">
      <alignment horizontal="left" vertical="center" indent="1"/>
    </xf>
    <xf numFmtId="49" fontId="54" fillId="0" borderId="5" xfId="35" applyNumberFormat="1" applyFont="1" applyBorder="1" applyAlignment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0" xfId="39" applyNumberFormat="1" applyFont="1" applyBorder="1" applyAlignment="1">
      <alignment vertical="center"/>
    </xf>
    <xf numFmtId="0" fontId="55" fillId="0" borderId="0" xfId="39" applyNumberFormat="1" applyFont="1" applyAlignment="1">
      <alignment vertical="center"/>
    </xf>
    <xf numFmtId="0" fontId="41" fillId="0" borderId="0" xfId="39" applyNumberFormat="1" applyFont="1" applyAlignment="1">
      <alignment vertical="center"/>
    </xf>
    <xf numFmtId="0" fontId="41" fillId="0" borderId="0" xfId="39" applyNumberFormat="1" applyFont="1" applyBorder="1" applyAlignment="1">
      <alignment vertical="center"/>
    </xf>
    <xf numFmtId="0" fontId="55" fillId="0" borderId="0" xfId="39" applyNumberFormat="1" applyFont="1" applyBorder="1" applyAlignment="1">
      <alignment vertical="center"/>
    </xf>
    <xf numFmtId="0" fontId="21" fillId="0" borderId="0" xfId="39" applyNumberFormat="1" applyFont="1" applyBorder="1" applyAlignment="1">
      <alignment vertical="center"/>
    </xf>
    <xf numFmtId="0" fontId="56" fillId="0" borderId="0" xfId="39" applyNumberFormat="1" applyFont="1" applyBorder="1" applyAlignment="1">
      <alignment horizontal="center" vertical="center"/>
    </xf>
    <xf numFmtId="0" fontId="54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5" fillId="9" borderId="27" xfId="51" applyFont="1" applyFill="1" applyBorder="1" applyAlignment="1" applyProtection="1">
      <alignment horizontal="center" vertical="center" wrapText="1"/>
      <protection locked="0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2" fillId="0" borderId="0" xfId="53" applyFont="1" applyAlignment="1">
      <alignment horizontal="center" vertical="center" wrapText="1"/>
    </xf>
    <xf numFmtId="0" fontId="27" fillId="0" borderId="0" xfId="32" applyFont="1" applyBorder="1">
      <alignment horizontal="center"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Border="1" applyAlignment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8" borderId="0" xfId="0" applyFont="1" applyFill="1">
      <alignment vertical="top"/>
    </xf>
    <xf numFmtId="0" fontId="47" fillId="0" borderId="0" xfId="50" applyFont="1" applyAlignment="1">
      <alignment vertical="center" wrapText="1"/>
    </xf>
    <xf numFmtId="0" fontId="48" fillId="0" borderId="0" xfId="50" applyFont="1" applyAlignment="1">
      <alignment vertical="center" wrapText="1"/>
    </xf>
    <xf numFmtId="0" fontId="48" fillId="0" borderId="0" xfId="53" applyFont="1" applyAlignment="1">
      <alignment vertical="center" wrapText="1"/>
    </xf>
    <xf numFmtId="0" fontId="58" fillId="0" borderId="0" xfId="53" applyFont="1" applyAlignment="1">
      <alignment vertical="center" wrapText="1"/>
    </xf>
    <xf numFmtId="0" fontId="58" fillId="0" borderId="0" xfId="39" applyNumberFormat="1" applyFont="1" applyAlignment="1">
      <alignment vertical="center"/>
    </xf>
    <xf numFmtId="49" fontId="49" fillId="0" borderId="0" xfId="0" applyFont="1" applyBorder="1">
      <alignment vertical="top"/>
    </xf>
    <xf numFmtId="0" fontId="49" fillId="0" borderId="0" xfId="53" applyFont="1" applyAlignment="1">
      <alignment vertical="center" wrapText="1"/>
    </xf>
    <xf numFmtId="0" fontId="48" fillId="0" borderId="0" xfId="47" applyFont="1"/>
    <xf numFmtId="49" fontId="49" fillId="8" borderId="0" xfId="0" applyFont="1" applyFill="1">
      <alignment vertical="top"/>
    </xf>
    <xf numFmtId="49" fontId="49" fillId="0" borderId="0" xfId="0" applyFont="1">
      <alignment vertical="top"/>
    </xf>
    <xf numFmtId="49" fontId="56" fillId="0" borderId="0" xfId="0" applyFont="1">
      <alignment vertical="top"/>
    </xf>
    <xf numFmtId="0" fontId="52" fillId="0" borderId="0" xfId="50" applyFont="1" applyAlignment="1">
      <alignment vertical="center"/>
    </xf>
    <xf numFmtId="49" fontId="7" fillId="0" borderId="0" xfId="0" applyFont="1" applyBorder="1" applyAlignment="1">
      <alignment horizontal="left" vertical="top"/>
    </xf>
    <xf numFmtId="0" fontId="32" fillId="0" borderId="0" xfId="40" applyNumberFormat="1" applyFont="1" applyFill="1" applyBorder="1" applyAlignment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" fillId="0" borderId="5" xfId="44" applyNumberForma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9" borderId="27" xfId="50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>
      <alignment vertical="top"/>
    </xf>
    <xf numFmtId="49" fontId="5" fillId="0" borderId="0" xfId="38" applyBorder="1">
      <alignment vertical="top"/>
    </xf>
    <xf numFmtId="49" fontId="31" fillId="0" borderId="0" xfId="38" applyFont="1" applyBorder="1" applyAlignment="1">
      <alignment horizontal="center" vertical="center"/>
    </xf>
    <xf numFmtId="0" fontId="75" fillId="0" borderId="0" xfId="31" applyFont="1" applyBorder="1" applyAlignment="1">
      <alignment vertical="center" wrapText="1"/>
    </xf>
    <xf numFmtId="49" fontId="52" fillId="0" borderId="0" xfId="39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Border="1" applyAlignment="1">
      <alignment horizontal="center" vertical="center" wrapText="1"/>
    </xf>
    <xf numFmtId="0" fontId="5" fillId="9" borderId="5" xfId="5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Font="1">
      <alignment vertical="top"/>
    </xf>
    <xf numFmtId="0" fontId="5" fillId="10" borderId="12" xfId="53" applyFont="1" applyFill="1" applyBorder="1" applyAlignment="1">
      <alignment vertical="center" wrapText="1"/>
    </xf>
    <xf numFmtId="49" fontId="39" fillId="10" borderId="13" xfId="38" applyFont="1" applyFill="1" applyBorder="1" applyAlignment="1">
      <alignment horizontal="left" vertical="center"/>
    </xf>
    <xf numFmtId="49" fontId="25" fillId="10" borderId="13" xfId="38" applyFont="1" applyFill="1" applyBorder="1" applyAlignment="1">
      <alignment horizontal="center" vertical="top"/>
    </xf>
    <xf numFmtId="49" fontId="25" fillId="10" borderId="14" xfId="38" applyFont="1" applyFill="1" applyBorder="1" applyAlignment="1">
      <alignment horizontal="center" vertical="top"/>
    </xf>
    <xf numFmtId="49" fontId="5" fillId="0" borderId="5" xfId="38" applyBorder="1">
      <alignment vertical="top"/>
    </xf>
    <xf numFmtId="0" fontId="5" fillId="0" borderId="0" xfId="38" applyNumberFormat="1" applyBorder="1" applyAlignment="1"/>
    <xf numFmtId="0" fontId="76" fillId="0" borderId="0" xfId="38" applyNumberFormat="1" applyFont="1" applyBorder="1" applyAlignment="1">
      <alignment horizontal="center" vertical="center" wrapText="1"/>
    </xf>
    <xf numFmtId="0" fontId="10" fillId="0" borderId="0" xfId="38" applyNumberFormat="1" applyFont="1" applyBorder="1" applyAlignment="1"/>
    <xf numFmtId="49" fontId="5" fillId="0" borderId="22" xfId="0" applyFont="1" applyBorder="1">
      <alignment vertical="top"/>
    </xf>
    <xf numFmtId="49" fontId="5" fillId="0" borderId="22" xfId="0" applyFont="1" applyBorder="1" applyAlignment="1">
      <alignment vertical="top" wrapText="1"/>
    </xf>
    <xf numFmtId="49" fontId="5" fillId="0" borderId="5" xfId="0" applyFont="1" applyBorder="1">
      <alignment vertical="top"/>
    </xf>
    <xf numFmtId="49" fontId="52" fillId="0" borderId="0" xfId="38" applyFont="1">
      <alignment vertical="top"/>
    </xf>
    <xf numFmtId="0" fontId="56" fillId="0" borderId="0" xfId="53" applyFont="1" applyAlignment="1">
      <alignment vertical="center" wrapText="1"/>
    </xf>
    <xf numFmtId="0" fontId="56" fillId="0" borderId="0" xfId="53" applyFont="1" applyAlignment="1">
      <alignment vertical="center"/>
    </xf>
    <xf numFmtId="49" fontId="35" fillId="0" borderId="0" xfId="100">
      <alignment vertical="top"/>
    </xf>
    <xf numFmtId="49" fontId="0" fillId="0" borderId="25" xfId="0" applyBorder="1">
      <alignment vertical="top"/>
    </xf>
    <xf numFmtId="14" fontId="46" fillId="0" borderId="5" xfId="51" applyNumberFormat="1" applyFont="1" applyBorder="1" applyAlignment="1">
      <alignment horizontal="center" vertical="center" wrapText="1"/>
    </xf>
    <xf numFmtId="14" fontId="5" fillId="0" borderId="5" xfId="51" applyNumberFormat="1" applyFont="1" applyBorder="1" applyAlignment="1">
      <alignment horizontal="left" vertical="center" wrapText="1" indent="1"/>
    </xf>
    <xf numFmtId="49" fontId="71" fillId="10" borderId="13" xfId="38" applyFont="1" applyFill="1" applyBorder="1" applyAlignment="1">
      <alignment horizontal="center" vertical="center" wrapText="1"/>
    </xf>
    <xf numFmtId="0" fontId="27" fillId="0" borderId="0" xfId="53" applyFont="1" applyAlignment="1">
      <alignment horizontal="center" vertical="top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5" fillId="0" borderId="5" xfId="53" applyFont="1" applyBorder="1" applyAlignment="1">
      <alignment vertical="center" wrapText="1"/>
    </xf>
    <xf numFmtId="0" fontId="5" fillId="10" borderId="13" xfId="53" applyFont="1" applyFill="1" applyBorder="1" applyAlignment="1">
      <alignment vertical="center" wrapText="1"/>
    </xf>
    <xf numFmtId="0" fontId="5" fillId="0" borderId="12" xfId="32" applyFont="1" applyBorder="1">
      <alignment horizontal="center" vertical="center" wrapText="1"/>
    </xf>
    <xf numFmtId="0" fontId="52" fillId="10" borderId="14" xfId="53" applyFont="1" applyFill="1" applyBorder="1" applyAlignment="1">
      <alignment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5" fillId="0" borderId="5" xfId="51" applyFont="1" applyBorder="1" applyAlignment="1">
      <alignment horizontal="center" vertical="center" wrapText="1"/>
    </xf>
    <xf numFmtId="0" fontId="80" fillId="0" borderId="0" xfId="43" applyFont="1" applyAlignment="1">
      <alignment horizontal="center" vertical="center" wrapText="1"/>
    </xf>
    <xf numFmtId="0" fontId="80" fillId="0" borderId="0" xfId="51" applyFont="1" applyAlignment="1">
      <alignment horizontal="center" vertical="center" wrapText="1"/>
    </xf>
    <xf numFmtId="0" fontId="80" fillId="0" borderId="0" xfId="0" applyNumberFormat="1" applyFont="1" applyBorder="1" applyAlignment="1">
      <alignment horizontal="center" vertical="center"/>
    </xf>
    <xf numFmtId="0" fontId="5" fillId="0" borderId="5" xfId="43" applyFont="1" applyBorder="1" applyAlignment="1">
      <alignment horizontal="left" vertical="center" wrapText="1" indent="1"/>
    </xf>
    <xf numFmtId="0" fontId="5" fillId="0" borderId="5" xfId="43" applyFont="1" applyBorder="1" applyAlignment="1">
      <alignment horizontal="left" vertical="center" wrapText="1" indent="2"/>
    </xf>
    <xf numFmtId="0" fontId="5" fillId="0" borderId="5" xfId="43" applyFont="1" applyBorder="1" applyAlignment="1">
      <alignment horizontal="left" vertical="center" wrapText="1" indent="3"/>
    </xf>
    <xf numFmtId="0" fontId="5" fillId="0" borderId="5" xfId="43" applyFont="1" applyBorder="1" applyAlignment="1">
      <alignment horizontal="left" vertical="center" wrapText="1" indent="4"/>
    </xf>
    <xf numFmtId="49" fontId="5" fillId="0" borderId="19" xfId="53" applyNumberFormat="1" applyFont="1" applyBorder="1" applyAlignment="1">
      <alignment horizontal="center" vertical="center" wrapText="1"/>
    </xf>
    <xf numFmtId="0" fontId="5" fillId="0" borderId="19" xfId="43" applyFont="1" applyBorder="1" applyAlignment="1">
      <alignment horizontal="left" vertical="center" wrapText="1" indent="2"/>
    </xf>
    <xf numFmtId="0" fontId="5" fillId="0" borderId="19" xfId="51" applyFont="1" applyBorder="1" applyAlignment="1">
      <alignment horizontal="left" vertical="center" wrapText="1"/>
    </xf>
    <xf numFmtId="49" fontId="5" fillId="0" borderId="19" xfId="53" applyNumberFormat="1" applyFont="1" applyBorder="1" applyAlignment="1">
      <alignment vertical="center" wrapText="1"/>
    </xf>
    <xf numFmtId="49" fontId="5" fillId="0" borderId="0" xfId="53" applyNumberFormat="1" applyFont="1" applyAlignment="1">
      <alignment horizontal="center" vertical="center" wrapText="1"/>
    </xf>
    <xf numFmtId="49" fontId="5" fillId="0" borderId="0" xfId="53" applyNumberFormat="1" applyFont="1" applyAlignment="1">
      <alignment vertical="center" wrapText="1"/>
    </xf>
    <xf numFmtId="0" fontId="5" fillId="0" borderId="5" xfId="53" applyFont="1" applyBorder="1" applyAlignment="1">
      <alignment horizontal="left" vertical="top" wrapText="1"/>
    </xf>
    <xf numFmtId="49" fontId="80" fillId="0" borderId="0" xfId="32" applyNumberFormat="1" applyFont="1" applyBorder="1">
      <alignment horizontal="center" vertical="center" wrapText="1"/>
    </xf>
    <xf numFmtId="49" fontId="0" fillId="0" borderId="25" xfId="0" applyBorder="1" applyAlignment="1">
      <alignment horizontal="left" vertical="center" indent="1"/>
    </xf>
    <xf numFmtId="0" fontId="35" fillId="0" borderId="0" xfId="39" applyNumberFormat="1" applyBorder="1" applyAlignment="1">
      <alignment horizontal="right" vertical="center"/>
    </xf>
    <xf numFmtId="49" fontId="5" fillId="0" borderId="0" xfId="0" applyFont="1" applyAlignment="1">
      <alignment vertical="top" wrapText="1"/>
    </xf>
    <xf numFmtId="0" fontId="5" fillId="7" borderId="12" xfId="51" applyFont="1" applyFill="1" applyBorder="1" applyAlignment="1">
      <alignment horizontal="left" vertical="center" wrapText="1"/>
    </xf>
    <xf numFmtId="0" fontId="5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>
      <alignment vertical="top"/>
    </xf>
    <xf numFmtId="0" fontId="5" fillId="0" borderId="53" xfId="0" applyNumberFormat="1" applyFont="1" applyBorder="1" applyAlignment="1">
      <alignment vertical="top" wrapText="1"/>
    </xf>
    <xf numFmtId="49" fontId="33" fillId="8" borderId="0" xfId="0" applyFont="1" applyFill="1" applyAlignment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0" fontId="5" fillId="0" borderId="5" xfId="32" applyFont="1" applyBorder="1">
      <alignment horizontal="center" vertical="center" wrapText="1"/>
    </xf>
    <xf numFmtId="0" fontId="5" fillId="0" borderId="0" xfId="31" applyFont="1" applyBorder="1" applyAlignment="1">
      <alignment horizontal="left" vertical="center" wrapText="1"/>
    </xf>
    <xf numFmtId="49" fontId="0" fillId="0" borderId="12" xfId="0" applyBorder="1" applyAlignment="1">
      <alignment horizontal="center" vertical="center"/>
    </xf>
    <xf numFmtId="0" fontId="5" fillId="0" borderId="14" xfId="53" applyFont="1" applyBorder="1" applyAlignment="1">
      <alignment horizontal="center" vertical="center" wrapText="1"/>
    </xf>
    <xf numFmtId="49" fontId="0" fillId="0" borderId="5" xfId="0" applyBorder="1" applyAlignment="1">
      <alignment vertical="center" wrapText="1"/>
    </xf>
    <xf numFmtId="49" fontId="0" fillId="0" borderId="5" xfId="0" applyBorder="1" applyAlignment="1">
      <alignment horizontal="left" vertical="center" wrapText="1" indent="1"/>
    </xf>
    <xf numFmtId="0" fontId="5" fillId="0" borderId="13" xfId="53" applyFont="1" applyBorder="1" applyAlignment="1">
      <alignment horizontal="center" vertical="center" wrapText="1"/>
    </xf>
    <xf numFmtId="0" fontId="5" fillId="10" borderId="19" xfId="53" applyFont="1" applyFill="1" applyBorder="1" applyAlignment="1">
      <alignment vertical="center" wrapText="1"/>
    </xf>
    <xf numFmtId="0" fontId="5" fillId="0" borderId="14" xfId="53" applyFont="1" applyBorder="1" applyAlignment="1">
      <alignment vertical="center" wrapText="1"/>
    </xf>
    <xf numFmtId="0" fontId="5" fillId="10" borderId="25" xfId="53" applyFont="1" applyFill="1" applyBorder="1" applyAlignment="1">
      <alignment vertical="center" wrapText="1"/>
    </xf>
    <xf numFmtId="0" fontId="0" fillId="0" borderId="12" xfId="0" applyNumberFormat="1" applyBorder="1" applyAlignment="1">
      <alignment horizontal="center" vertical="center"/>
    </xf>
    <xf numFmtId="49" fontId="5" fillId="0" borderId="12" xfId="53" applyNumberFormat="1" applyFont="1" applyBorder="1" applyAlignment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1" applyNumberFormat="1" applyFont="1" applyBorder="1" applyAlignment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99">
      <alignment vertical="top"/>
    </xf>
    <xf numFmtId="22" fontId="5" fillId="0" borderId="0" xfId="47" applyNumberFormat="1" applyFont="1" applyAlignment="1">
      <alignment horizontal="left" vertical="center" wrapText="1"/>
    </xf>
    <xf numFmtId="49" fontId="32" fillId="0" borderId="27" xfId="51" applyNumberFormat="1" applyFont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0" fontId="5" fillId="7" borderId="27" xfId="50" applyFill="1" applyBorder="1" applyAlignment="1">
      <alignment horizontal="center" vertical="center" wrapText="1"/>
    </xf>
    <xf numFmtId="0" fontId="56" fillId="0" borderId="0" xfId="53" applyFont="1" applyAlignment="1">
      <alignment horizontal="center" vertical="center" wrapText="1"/>
    </xf>
    <xf numFmtId="0" fontId="56" fillId="0" borderId="0" xfId="53" applyFont="1" applyAlignment="1">
      <alignment horizontal="left" vertical="center" wrapText="1" indent="1"/>
    </xf>
    <xf numFmtId="0" fontId="56" fillId="0" borderId="0" xfId="53" applyFont="1" applyAlignment="1">
      <alignment horizontal="left" vertical="center" indent="1"/>
    </xf>
    <xf numFmtId="0" fontId="52" fillId="0" borderId="0" xfId="53" applyFont="1" applyAlignment="1">
      <alignment horizontal="left" vertical="center" wrapText="1" indent="1"/>
    </xf>
    <xf numFmtId="0" fontId="57" fillId="0" borderId="0" xfId="53" applyFont="1" applyAlignment="1">
      <alignment horizontal="left" vertical="center" wrapText="1" indent="1"/>
    </xf>
    <xf numFmtId="0" fontId="78" fillId="0" borderId="0" xfId="53" applyFont="1" applyAlignment="1">
      <alignment horizontal="left" vertical="center" indent="1"/>
    </xf>
    <xf numFmtId="0" fontId="57" fillId="0" borderId="0" xfId="53" applyFont="1" applyAlignment="1">
      <alignment vertical="center" wrapText="1"/>
    </xf>
    <xf numFmtId="0" fontId="5" fillId="0" borderId="0" xfId="53" applyFont="1" applyAlignment="1">
      <alignment horizontal="right" vertical="center" wrapText="1"/>
    </xf>
    <xf numFmtId="0" fontId="79" fillId="0" borderId="0" xfId="53" applyFont="1" applyAlignment="1">
      <alignment vertical="center"/>
    </xf>
    <xf numFmtId="0" fontId="30" fillId="0" borderId="0" xfId="53" applyFont="1" applyAlignment="1">
      <alignment vertical="center" wrapText="1"/>
    </xf>
    <xf numFmtId="0" fontId="75" fillId="0" borderId="0" xfId="53" applyFont="1" applyAlignment="1">
      <alignment vertical="center" wrapText="1"/>
    </xf>
    <xf numFmtId="4" fontId="5" fillId="0" borderId="0" xfId="33" applyFill="1" applyBorder="1" applyAlignment="1">
      <alignment horizontal="right" vertical="center" wrapText="1"/>
    </xf>
    <xf numFmtId="0" fontId="5" fillId="0" borderId="0" xfId="49" applyFont="1" applyAlignment="1">
      <alignment horizontal="left" vertical="center" wrapText="1" indent="1"/>
    </xf>
    <xf numFmtId="49" fontId="5" fillId="0" borderId="0" xfId="51" applyNumberFormat="1" applyFont="1" applyAlignment="1">
      <alignment horizontal="center"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5" fillId="0" borderId="0" xfId="33" applyFill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170" fontId="5" fillId="0" borderId="5" xfId="32" applyNumberFormat="1" applyFont="1" applyBorder="1">
      <alignment horizontal="center" vertical="center" wrapText="1"/>
    </xf>
    <xf numFmtId="0" fontId="5" fillId="0" borderId="0" xfId="53" applyFont="1" applyAlignment="1">
      <alignment vertical="center"/>
    </xf>
    <xf numFmtId="49" fontId="27" fillId="0" borderId="13" xfId="32" applyNumberFormat="1" applyFont="1" applyBorder="1">
      <alignment horizontal="center" vertical="center" wrapText="1"/>
    </xf>
    <xf numFmtId="0" fontId="72" fillId="0" borderId="0" xfId="53" applyFont="1" applyAlignment="1">
      <alignment vertical="center"/>
    </xf>
    <xf numFmtId="0" fontId="52" fillId="10" borderId="18" xfId="53" applyFont="1" applyFill="1" applyBorder="1" applyAlignment="1">
      <alignment horizontal="center" vertical="center" wrapText="1"/>
    </xf>
    <xf numFmtId="0" fontId="52" fillId="10" borderId="19" xfId="53" applyFont="1" applyFill="1" applyBorder="1" applyAlignment="1">
      <alignment horizontal="center" vertical="center" wrapText="1"/>
    </xf>
    <xf numFmtId="49" fontId="5" fillId="10" borderId="13" xfId="51" applyNumberFormat="1" applyFont="1" applyFill="1" applyBorder="1" applyAlignment="1">
      <alignment horizontal="center" vertical="center" wrapText="1"/>
    </xf>
    <xf numFmtId="49" fontId="52" fillId="10" borderId="19" xfId="53" applyNumberFormat="1" applyFont="1" applyFill="1" applyBorder="1" applyAlignment="1">
      <alignment horizontal="left" vertical="center" wrapText="1"/>
    </xf>
    <xf numFmtId="49" fontId="35" fillId="10" borderId="13" xfId="39" applyFill="1" applyBorder="1" applyAlignment="1">
      <alignment horizontal="left" vertical="center"/>
    </xf>
    <xf numFmtId="49" fontId="52" fillId="10" borderId="20" xfId="53" applyNumberFormat="1" applyFont="1" applyFill="1" applyBorder="1" applyAlignment="1">
      <alignment horizontal="left" vertical="center" wrapText="1"/>
    </xf>
    <xf numFmtId="0" fontId="5" fillId="0" borderId="24" xfId="53" applyFont="1" applyBorder="1" applyAlignment="1">
      <alignment vertical="center"/>
    </xf>
    <xf numFmtId="49" fontId="31" fillId="0" borderId="5" xfId="32" applyNumberFormat="1" applyFont="1" applyBorder="1">
      <alignment horizontal="center" vertical="center" wrapText="1"/>
    </xf>
    <xf numFmtId="49" fontId="5" fillId="10" borderId="13" xfId="38" applyFill="1" applyBorder="1" applyAlignment="1">
      <alignment horizontal="right" vertical="center" wrapText="1"/>
    </xf>
    <xf numFmtId="49" fontId="5" fillId="10" borderId="14" xfId="38" applyFill="1" applyBorder="1" applyAlignment="1">
      <alignment horizontal="right" vertical="center" wrapText="1"/>
    </xf>
    <xf numFmtId="0" fontId="5" fillId="0" borderId="54" xfId="53" applyFont="1" applyBorder="1" applyAlignment="1">
      <alignment vertical="center" wrapText="1"/>
    </xf>
    <xf numFmtId="0" fontId="43" fillId="0" borderId="0" xfId="53" applyFont="1" applyAlignment="1">
      <alignment vertical="center" wrapText="1"/>
    </xf>
    <xf numFmtId="0" fontId="8" fillId="0" borderId="0" xfId="53" applyFont="1" applyAlignment="1">
      <alignment vertical="center" wrapText="1"/>
    </xf>
    <xf numFmtId="0" fontId="44" fillId="0" borderId="0" xfId="53" applyFont="1" applyAlignment="1">
      <alignment horizontal="center" vertical="center" wrapText="1"/>
    </xf>
    <xf numFmtId="0" fontId="53" fillId="0" borderId="0" xfId="35" applyFont="1"/>
    <xf numFmtId="0" fontId="59" fillId="0" borderId="0" xfId="39" applyNumberFormat="1" applyFont="1" applyAlignment="1">
      <alignment vertical="center"/>
    </xf>
    <xf numFmtId="0" fontId="5" fillId="0" borderId="0" xfId="31" applyFont="1" applyBorder="1" applyAlignment="1">
      <alignment vertical="center" wrapText="1"/>
    </xf>
    <xf numFmtId="0" fontId="59" fillId="0" borderId="0" xfId="39" applyNumberFormat="1" applyFont="1" applyBorder="1" applyAlignment="1">
      <alignment vertical="center"/>
    </xf>
    <xf numFmtId="0" fontId="45" fillId="0" borderId="0" xfId="43" applyFont="1" applyAlignment="1">
      <alignment horizontal="center" vertical="center" wrapText="1"/>
    </xf>
    <xf numFmtId="49" fontId="27" fillId="0" borderId="5" xfId="32" applyNumberFormat="1" applyFont="1" applyBorder="1">
      <alignment horizontal="center" vertical="center" wrapText="1"/>
    </xf>
    <xf numFmtId="0" fontId="5" fillId="10" borderId="12" xfId="32" applyFont="1" applyFill="1" applyBorder="1">
      <alignment horizontal="center" vertical="center" wrapText="1"/>
    </xf>
    <xf numFmtId="49" fontId="5" fillId="10" borderId="13" xfId="32" applyNumberFormat="1" applyFont="1" applyFill="1" applyBorder="1">
      <alignment horizontal="center" vertical="center" wrapText="1"/>
    </xf>
    <xf numFmtId="0" fontId="35" fillId="10" borderId="14" xfId="39" applyNumberFormat="1" applyFill="1" applyBorder="1" applyAlignment="1">
      <alignment vertical="center"/>
    </xf>
    <xf numFmtId="49" fontId="39" fillId="10" borderId="13" xfId="38" applyFont="1" applyFill="1" applyBorder="1" applyAlignment="1">
      <alignment horizontal="left" vertical="center" indent="2"/>
    </xf>
    <xf numFmtId="0" fontId="35" fillId="0" borderId="19" xfId="39" applyNumberFormat="1" applyBorder="1" applyAlignment="1">
      <alignment vertical="center"/>
    </xf>
    <xf numFmtId="49" fontId="14" fillId="0" borderId="0" xfId="40" applyFont="1" applyFill="1" applyBorder="1" applyAlignment="1">
      <alignment horizontal="left" wrapText="1"/>
    </xf>
    <xf numFmtId="0" fontId="18" fillId="0" borderId="0" xfId="19" applyFill="1" applyBorder="1" applyAlignment="1">
      <alignment horizontal="left" vertical="top" wrapText="1"/>
    </xf>
    <xf numFmtId="49" fontId="14" fillId="0" borderId="0" xfId="40" applyFont="1" applyFill="1" applyBorder="1" applyAlignment="1">
      <alignment horizontal="justify" vertical="justify" wrapText="1"/>
    </xf>
    <xf numFmtId="0" fontId="14" fillId="0" borderId="0" xfId="46" applyFont="1" applyAlignment="1">
      <alignment vertical="top" wrapText="1"/>
    </xf>
    <xf numFmtId="49" fontId="0" fillId="0" borderId="0" xfId="0" applyBorder="1">
      <alignment vertical="top"/>
    </xf>
    <xf numFmtId="0" fontId="33" fillId="0" borderId="0" xfId="40" applyNumberFormat="1" applyFont="1" applyFill="1" applyBorder="1" applyAlignment="1">
      <alignment horizontal="left" vertical="center" wrapText="1"/>
    </xf>
    <xf numFmtId="0" fontId="32" fillId="0" borderId="0" xfId="40" applyNumberFormat="1" applyFont="1" applyFill="1" applyBorder="1" applyAlignment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>
      <alignment horizontal="justify" vertical="center" wrapText="1"/>
    </xf>
    <xf numFmtId="0" fontId="14" fillId="0" borderId="0" xfId="40" applyNumberFormat="1" applyFont="1" applyFill="1" applyBorder="1" applyAlignment="1">
      <alignment horizontal="justify" vertical="top" wrapText="1"/>
    </xf>
    <xf numFmtId="0" fontId="18" fillId="0" borderId="0" xfId="19" applyFill="1" applyBorder="1" applyAlignment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ill="1" applyBorder="1" applyAlignment="1">
      <alignment horizontal="left" vertical="center" wrapText="1"/>
    </xf>
    <xf numFmtId="0" fontId="18" fillId="0" borderId="21" xfId="19" applyFill="1" applyBorder="1" applyAlignment="1">
      <alignment horizontal="left" vertical="center" wrapText="1"/>
    </xf>
    <xf numFmtId="0" fontId="18" fillId="0" borderId="24" xfId="19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top" wrapText="1" indent="1"/>
    </xf>
    <xf numFmtId="49" fontId="14" fillId="0" borderId="9" xfId="40" applyFont="1" applyFill="1" applyBorder="1" applyAlignment="1">
      <alignment vertical="center" wrapText="1"/>
    </xf>
    <xf numFmtId="49" fontId="14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29" xfId="25" applyNumberFormat="1" applyFont="1" applyFill="1" applyBorder="1" applyAlignment="1">
      <alignment horizontal="center" vertical="center" wrapText="1"/>
    </xf>
    <xf numFmtId="0" fontId="18" fillId="13" borderId="31" xfId="25" applyNumberFormat="1" applyFont="1" applyFill="1" applyBorder="1" applyAlignment="1">
      <alignment horizontal="center" vertical="center" wrapText="1"/>
    </xf>
    <xf numFmtId="0" fontId="18" fillId="13" borderId="30" xfId="25" applyNumberFormat="1" applyFont="1" applyFill="1" applyBorder="1" applyAlignment="1">
      <alignment horizontal="center" vertical="center" wrapText="1"/>
    </xf>
    <xf numFmtId="49" fontId="14" fillId="0" borderId="9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>
      <alignment horizontal="left" vertical="center" wrapText="1"/>
    </xf>
    <xf numFmtId="0" fontId="5" fillId="0" borderId="31" xfId="50" applyBorder="1" applyAlignment="1">
      <alignment horizontal="left" vertical="center" wrapText="1" indent="1"/>
    </xf>
    <xf numFmtId="0" fontId="5" fillId="0" borderId="0" xfId="50" applyAlignment="1">
      <alignment vertical="center" wrapText="1"/>
    </xf>
    <xf numFmtId="14" fontId="5" fillId="7" borderId="5" xfId="51" applyNumberFormat="1" applyFont="1" applyFill="1" applyBorder="1" applyAlignment="1">
      <alignment horizontal="left" vertical="center" wrapText="1" indent="1"/>
    </xf>
    <xf numFmtId="0" fontId="31" fillId="0" borderId="16" xfId="53" applyFont="1" applyBorder="1" applyAlignment="1">
      <alignment horizontal="center" vertical="center" wrapText="1"/>
    </xf>
    <xf numFmtId="0" fontId="27" fillId="0" borderId="16" xfId="53" applyFont="1" applyBorder="1" applyAlignment="1">
      <alignment horizontal="center" vertical="center" wrapText="1"/>
    </xf>
    <xf numFmtId="0" fontId="5" fillId="0" borderId="5" xfId="53" applyFont="1" applyBorder="1" applyAlignment="1">
      <alignment horizontal="center" vertical="center" wrapText="1"/>
    </xf>
    <xf numFmtId="0" fontId="5" fillId="7" borderId="15" xfId="53" applyFont="1" applyFill="1" applyBorder="1" applyAlignment="1">
      <alignment horizontal="left" vertical="center" wrapText="1" indent="1"/>
    </xf>
    <xf numFmtId="0" fontId="5" fillId="9" borderId="21" xfId="53" applyFont="1" applyFill="1" applyBorder="1" applyAlignment="1">
      <alignment horizontal="left" vertical="center" wrapText="1" indent="1"/>
    </xf>
    <xf numFmtId="0" fontId="5" fillId="9" borderId="22" xfId="53" applyFont="1" applyFill="1" applyBorder="1" applyAlignment="1">
      <alignment horizontal="left" vertical="center" wrapText="1" indent="1"/>
    </xf>
    <xf numFmtId="14" fontId="31" fillId="0" borderId="15" xfId="51" applyNumberFormat="1" applyFont="1" applyBorder="1" applyAlignment="1">
      <alignment horizontal="center" vertical="center" wrapText="1"/>
    </xf>
    <xf numFmtId="14" fontId="31" fillId="0" borderId="21" xfId="51" applyNumberFormat="1" applyFont="1" applyBorder="1" applyAlignment="1">
      <alignment horizontal="center" vertical="center" wrapText="1"/>
    </xf>
    <xf numFmtId="14" fontId="46" fillId="0" borderId="22" xfId="51" applyNumberFormat="1" applyFont="1" applyBorder="1" applyAlignment="1">
      <alignment horizontal="center" vertical="center" wrapText="1"/>
    </xf>
    <xf numFmtId="170" fontId="5" fillId="0" borderId="12" xfId="53" applyNumberFormat="1" applyFont="1" applyBorder="1" applyAlignment="1">
      <alignment horizontal="center" vertical="center" wrapText="1"/>
    </xf>
    <xf numFmtId="170" fontId="5" fillId="0" borderId="14" xfId="53" applyNumberFormat="1" applyFont="1" applyBorder="1" applyAlignment="1">
      <alignment horizontal="center" vertical="center" wrapText="1"/>
    </xf>
    <xf numFmtId="170" fontId="5" fillId="0" borderId="5" xfId="53" applyNumberFormat="1" applyFont="1" applyBorder="1" applyAlignment="1">
      <alignment horizontal="center" vertical="center" wrapText="1"/>
    </xf>
    <xf numFmtId="49" fontId="27" fillId="0" borderId="13" xfId="32" applyNumberFormat="1" applyFont="1" applyBorder="1">
      <alignment horizontal="center" vertical="center" wrapText="1"/>
    </xf>
    <xf numFmtId="0" fontId="18" fillId="0" borderId="14" xfId="31" applyFont="1" applyBorder="1" applyAlignment="1">
      <alignment horizontal="left" vertical="center" wrapText="1" indent="1"/>
    </xf>
    <xf numFmtId="0" fontId="18" fillId="0" borderId="5" xfId="31" applyFont="1" applyBorder="1" applyAlignment="1">
      <alignment horizontal="left" vertical="center" wrapText="1" indent="1"/>
    </xf>
    <xf numFmtId="0" fontId="18" fillId="0" borderId="12" xfId="31" applyFont="1" applyBorder="1" applyAlignment="1">
      <alignment horizontal="left" vertical="center" wrapText="1" indent="1"/>
    </xf>
    <xf numFmtId="0" fontId="5" fillId="0" borderId="0" xfId="53" applyFont="1" applyAlignment="1">
      <alignment horizontal="center" vertical="center" wrapText="1"/>
    </xf>
    <xf numFmtId="49" fontId="5" fillId="0" borderId="0" xfId="51" applyNumberFormat="1" applyFont="1" applyAlignment="1">
      <alignment horizontal="center" vertical="center" wrapText="1"/>
    </xf>
    <xf numFmtId="4" fontId="5" fillId="0" borderId="5" xfId="33" applyFill="1" applyBorder="1" applyAlignment="1">
      <alignment horizontal="center" vertical="center" wrapText="1"/>
    </xf>
    <xf numFmtId="49" fontId="5" fillId="7" borderId="5" xfId="51" applyNumberFormat="1" applyFont="1" applyFill="1" applyBorder="1" applyAlignment="1">
      <alignment horizontal="center" vertical="center" wrapText="1"/>
    </xf>
    <xf numFmtId="49" fontId="5" fillId="11" borderId="5" xfId="51" applyNumberFormat="1" applyFont="1" applyFill="1" applyBorder="1" applyAlignment="1">
      <alignment horizontal="center" vertical="center" wrapText="1"/>
    </xf>
    <xf numFmtId="0" fontId="54" fillId="7" borderId="5" xfId="35" applyFont="1" applyFill="1" applyBorder="1" applyAlignment="1">
      <alignment horizontal="left" vertical="center" wrapText="1" indent="1"/>
    </xf>
    <xf numFmtId="0" fontId="54" fillId="9" borderId="5" xfId="35" applyFont="1" applyFill="1" applyBorder="1" applyAlignment="1">
      <alignment horizontal="left" vertical="top" indent="1"/>
    </xf>
    <xf numFmtId="0" fontId="5" fillId="15" borderId="0" xfId="43" applyFont="1" applyFill="1" applyAlignment="1">
      <alignment horizontal="center" vertical="center" wrapText="1"/>
    </xf>
    <xf numFmtId="0" fontId="5" fillId="0" borderId="5" xfId="43" applyFont="1" applyBorder="1" applyAlignment="1">
      <alignment horizontal="center" vertical="center" wrapText="1"/>
    </xf>
    <xf numFmtId="0" fontId="5" fillId="0" borderId="20" xfId="39" applyNumberFormat="1" applyFont="1" applyBorder="1" applyAlignment="1">
      <alignment horizontal="left" vertical="center" wrapText="1" indent="1"/>
    </xf>
    <xf numFmtId="0" fontId="5" fillId="0" borderId="15" xfId="39" applyNumberFormat="1" applyFont="1" applyBorder="1" applyAlignment="1">
      <alignment horizontal="left" vertical="center" wrapText="1" indent="1"/>
    </xf>
    <xf numFmtId="0" fontId="5" fillId="0" borderId="18" xfId="39" applyNumberFormat="1" applyFont="1" applyBorder="1" applyAlignment="1">
      <alignment horizontal="left" vertical="center" wrapText="1" indent="1"/>
    </xf>
    <xf numFmtId="0" fontId="5" fillId="0" borderId="26" xfId="39" applyNumberFormat="1" applyFont="1" applyBorder="1" applyAlignment="1">
      <alignment horizontal="left" vertical="center" indent="1"/>
    </xf>
    <xf numFmtId="0" fontId="5" fillId="0" borderId="22" xfId="39" applyNumberFormat="1" applyFont="1" applyBorder="1" applyAlignment="1">
      <alignment horizontal="left" vertical="center" indent="1"/>
    </xf>
    <xf numFmtId="0" fontId="5" fillId="0" borderId="23" xfId="39" applyNumberFormat="1" applyFont="1" applyBorder="1" applyAlignment="1">
      <alignment horizontal="left" vertical="center" indent="1"/>
    </xf>
    <xf numFmtId="0" fontId="35" fillId="0" borderId="0" xfId="39" applyNumberFormat="1" applyBorder="1" applyAlignment="1">
      <alignment horizontal="center" vertical="center"/>
    </xf>
    <xf numFmtId="0" fontId="5" fillId="0" borderId="0" xfId="43" applyFont="1" applyAlignment="1">
      <alignment horizontal="right" vertical="center" wrapText="1"/>
    </xf>
    <xf numFmtId="0" fontId="5" fillId="0" borderId="0" xfId="31" applyFont="1" applyBorder="1">
      <alignment horizontal="center" vertical="center" wrapText="1"/>
    </xf>
    <xf numFmtId="0" fontId="35" fillId="0" borderId="0" xfId="39" applyNumberFormat="1" applyBorder="1" applyAlignment="1">
      <alignment horizontal="right" vertical="center"/>
    </xf>
    <xf numFmtId="49" fontId="5" fillId="7" borderId="15" xfId="51" applyNumberFormat="1" applyFont="1" applyFill="1" applyBorder="1" applyAlignment="1">
      <alignment horizontal="left" vertical="center" wrapText="1" indent="2"/>
    </xf>
    <xf numFmtId="49" fontId="5" fillId="11" borderId="21" xfId="51" applyNumberFormat="1" applyFont="1" applyFill="1" applyBorder="1" applyAlignment="1">
      <alignment horizontal="left" vertical="center" wrapText="1" indent="2"/>
    </xf>
    <xf numFmtId="49" fontId="5" fillId="11" borderId="22" xfId="51" applyNumberFormat="1" applyFont="1" applyFill="1" applyBorder="1" applyAlignment="1">
      <alignment horizontal="left" vertical="center" wrapText="1" indent="2"/>
    </xf>
    <xf numFmtId="49" fontId="5" fillId="0" borderId="5" xfId="32" applyNumberFormat="1" applyFont="1" applyBorder="1">
      <alignment horizontal="center" vertical="center" wrapText="1"/>
    </xf>
    <xf numFmtId="0" fontId="54" fillId="0" borderId="5" xfId="38" applyNumberFormat="1" applyFont="1" applyBorder="1" applyAlignment="1">
      <alignment horizontal="center" vertical="center" wrapText="1"/>
    </xf>
    <xf numFmtId="14" fontId="46" fillId="0" borderId="15" xfId="51" applyNumberFormat="1" applyFont="1" applyBorder="1" applyAlignment="1">
      <alignment horizontal="center" vertical="center" wrapText="1"/>
    </xf>
    <xf numFmtId="14" fontId="46" fillId="0" borderId="21" xfId="51" applyNumberFormat="1" applyFont="1" applyBorder="1" applyAlignment="1">
      <alignment horizontal="center" vertical="center" wrapText="1"/>
    </xf>
    <xf numFmtId="0" fontId="54" fillId="7" borderId="15" xfId="35" applyFont="1" applyFill="1" applyBorder="1" applyAlignment="1">
      <alignment horizontal="left" vertical="center" wrapText="1" indent="1"/>
    </xf>
    <xf numFmtId="0" fontId="54" fillId="9" borderId="22" xfId="35" applyFont="1" applyFill="1" applyBorder="1" applyAlignment="1">
      <alignment horizontal="left" vertical="center" wrapText="1" indent="1"/>
    </xf>
    <xf numFmtId="49" fontId="27" fillId="0" borderId="12" xfId="32" applyNumberFormat="1" applyFont="1" applyBorder="1">
      <alignment horizontal="center" vertical="center" wrapText="1"/>
    </xf>
    <xf numFmtId="49" fontId="27" fillId="0" borderId="14" xfId="32" applyNumberFormat="1" applyFont="1" applyBorder="1">
      <alignment horizontal="center" vertical="center" wrapText="1"/>
    </xf>
    <xf numFmtId="0" fontId="5" fillId="0" borderId="29" xfId="53" applyFont="1" applyBorder="1" applyAlignment="1">
      <alignment horizontal="center" vertical="center" wrapText="1"/>
    </xf>
    <xf numFmtId="0" fontId="5" fillId="0" borderId="30" xfId="53" applyFont="1" applyBorder="1" applyAlignment="1">
      <alignment horizontal="center" vertical="center" wrapText="1"/>
    </xf>
    <xf numFmtId="0" fontId="5" fillId="0" borderId="0" xfId="53" applyFont="1" applyAlignment="1">
      <alignment horizontal="left" vertical="top" wrapText="1"/>
    </xf>
    <xf numFmtId="0" fontId="5" fillId="0" borderId="19" xfId="31" applyFont="1" applyBorder="1" applyAlignment="1">
      <alignment horizontal="left" vertical="center" wrapText="1"/>
    </xf>
    <xf numFmtId="0" fontId="5" fillId="0" borderId="25" xfId="31" applyFont="1" applyBorder="1" applyAlignment="1">
      <alignment horizontal="left" vertical="center" wrapText="1"/>
    </xf>
    <xf numFmtId="49" fontId="0" fillId="13" borderId="12" xfId="0" applyFill="1" applyBorder="1" applyAlignment="1">
      <alignment horizontal="left" vertical="center" indent="1"/>
    </xf>
    <xf numFmtId="49" fontId="0" fillId="13" borderId="13" xfId="0" applyFill="1" applyBorder="1" applyAlignment="1">
      <alignment horizontal="left" vertical="center" indent="1"/>
    </xf>
    <xf numFmtId="49" fontId="0" fillId="13" borderId="14" xfId="0" applyFill="1" applyBorder="1" applyAlignment="1">
      <alignment horizontal="left" vertical="center" indent="1"/>
    </xf>
    <xf numFmtId="0" fontId="5" fillId="0" borderId="22" xfId="53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49" fontId="5" fillId="0" borderId="0" xfId="53" applyNumberFormat="1" applyFont="1" applyAlignment="1">
      <alignment vertical="center" wrapText="1"/>
    </xf>
    <xf numFmtId="0" fontId="5" fillId="0" borderId="15" xfId="53" applyFont="1" applyBorder="1" applyAlignment="1">
      <alignment horizontal="center" vertical="center" wrapText="1"/>
    </xf>
    <xf numFmtId="0" fontId="5" fillId="0" borderId="26" xfId="53" applyFont="1" applyBorder="1" applyAlignment="1">
      <alignment horizontal="center" vertical="center" wrapText="1"/>
    </xf>
    <xf numFmtId="0" fontId="5" fillId="0" borderId="5" xfId="32" applyFont="1" applyBorder="1">
      <alignment horizontal="center" vertical="center" wrapText="1"/>
    </xf>
    <xf numFmtId="0" fontId="5" fillId="0" borderId="12" xfId="32" applyFont="1" applyBorder="1" applyAlignment="1">
      <alignment horizontal="left" vertical="top" wrapText="1"/>
    </xf>
    <xf numFmtId="0" fontId="5" fillId="0" borderId="14" xfId="32" applyFont="1" applyBorder="1" applyAlignment="1">
      <alignment horizontal="left" vertical="top" wrapText="1"/>
    </xf>
    <xf numFmtId="0" fontId="18" fillId="0" borderId="37" xfId="31" applyFont="1" applyBorder="1" applyAlignment="1">
      <alignment horizontal="left" vertical="center" wrapText="1" indent="1"/>
    </xf>
    <xf numFmtId="0" fontId="5" fillId="0" borderId="42" xfId="31" applyFont="1" applyBorder="1" applyAlignment="1">
      <alignment horizontal="left" vertical="center" wrapText="1" indent="1"/>
    </xf>
    <xf numFmtId="0" fontId="5" fillId="0" borderId="15" xfId="53" applyFont="1" applyBorder="1" applyAlignment="1">
      <alignment horizontal="left" vertical="top" wrapText="1"/>
    </xf>
    <xf numFmtId="0" fontId="5" fillId="0" borderId="22" xfId="53" applyFont="1" applyBorder="1" applyAlignment="1">
      <alignment horizontal="left" vertical="top" wrapText="1"/>
    </xf>
    <xf numFmtId="49" fontId="5" fillId="0" borderId="0" xfId="38" applyBorder="1" applyAlignment="1">
      <alignment horizontal="left" vertical="top" wrapText="1"/>
    </xf>
    <xf numFmtId="0" fontId="18" fillId="0" borderId="13" xfId="31" applyFont="1" applyBorder="1" applyAlignment="1">
      <alignment horizontal="left" vertical="center" wrapText="1" indent="1"/>
    </xf>
    <xf numFmtId="0" fontId="5" fillId="0" borderId="5" xfId="44" applyNumberFormat="1" applyBorder="1" applyAlignment="1">
      <alignment horizontal="center" vertical="center" wrapText="1"/>
    </xf>
    <xf numFmtId="0" fontId="5" fillId="0" borderId="37" xfId="31" applyFont="1" applyBorder="1" applyAlignment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>
      <alignment horizontal="center" vertical="center" wrapText="1"/>
    </xf>
    <xf numFmtId="0" fontId="8" fillId="0" borderId="0" xfId="50" applyFont="1" applyAlignment="1">
      <alignment horizontal="left" vertical="center" wrapText="1"/>
    </xf>
    <xf numFmtId="0" fontId="40" fillId="0" borderId="0" xfId="50" applyFont="1" applyAlignment="1">
      <alignment horizontal="left" vertical="top" wrapText="1"/>
    </xf>
    <xf numFmtId="0" fontId="8" fillId="0" borderId="0" xfId="50" applyFont="1" applyAlignment="1">
      <alignment horizontal="justify" vertical="top" wrapText="1"/>
    </xf>
    <xf numFmtId="0" fontId="40" fillId="0" borderId="0" xfId="50" applyFont="1" applyAlignment="1">
      <alignment horizontal="justify" vertical="top" wrapText="1"/>
    </xf>
    <xf numFmtId="0" fontId="54" fillId="9" borderId="5" xfId="35" applyFont="1" applyFill="1" applyBorder="1" applyAlignment="1" applyProtection="1">
      <alignment horizontal="left" vertical="center" wrapText="1" indent="1"/>
      <protection locked="0"/>
    </xf>
    <xf numFmtId="0" fontId="54" fillId="9" borderId="5" xfId="35" applyFont="1" applyFill="1" applyBorder="1" applyAlignment="1" applyProtection="1">
      <alignment horizontal="left" vertical="top" indent="1"/>
      <protection locked="0"/>
    </xf>
    <xf numFmtId="0" fontId="54" fillId="0" borderId="5" xfId="35" applyFont="1" applyBorder="1" applyAlignment="1">
      <alignment horizontal="left" vertical="center" wrapText="1" indent="1"/>
    </xf>
    <xf numFmtId="0" fontId="54" fillId="0" borderId="5" xfId="35" applyFont="1" applyBorder="1" applyAlignment="1">
      <alignment horizontal="left" vertical="top" indent="1"/>
    </xf>
    <xf numFmtId="0" fontId="27" fillId="0" borderId="16" xfId="53" applyFont="1" applyBorder="1" applyAlignment="1">
      <alignment horizontal="center" vertical="top" wrapText="1"/>
    </xf>
    <xf numFmtId="0" fontId="5" fillId="9" borderId="5" xfId="53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Alignment="1">
      <alignment horizontal="center" vertical="top" wrapText="1"/>
    </xf>
    <xf numFmtId="14" fontId="46" fillId="0" borderId="5" xfId="51" applyNumberFormat="1" applyFont="1" applyBorder="1" applyAlignment="1">
      <alignment horizontal="center" vertical="center" wrapText="1"/>
    </xf>
    <xf numFmtId="14" fontId="46" fillId="0" borderId="25" xfId="51" applyNumberFormat="1" applyFont="1" applyBorder="1" applyAlignment="1">
      <alignment horizontal="center" vertical="center" wrapText="1"/>
    </xf>
    <xf numFmtId="14" fontId="46" fillId="0" borderId="19" xfId="51" applyNumberFormat="1" applyFont="1" applyBorder="1" applyAlignment="1">
      <alignment horizontal="center" vertical="center" wrapText="1"/>
    </xf>
  </cellXfs>
  <cellStyles count="107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36000000}"/>
    <cellStyle name="currency1" xfId="96" xr:uid="{00000000-0005-0000-0000-000037000000}"/>
    <cellStyle name="Currency2" xfId="17" xr:uid="{00000000-0005-0000-0000-000038000000}"/>
    <cellStyle name="currency3" xfId="97" xr:uid="{00000000-0005-0000-0000-000039000000}"/>
    <cellStyle name="currency4" xfId="98" xr:uid="{00000000-0005-0000-0000-00003A000000}"/>
    <cellStyle name="Followed Hyperlink" xfId="18" xr:uid="{00000000-0005-0000-0000-00003C000000}"/>
    <cellStyle name="Header 3" xfId="19" xr:uid="{00000000-0005-0000-0000-00003F000000}"/>
    <cellStyle name="Hyperlink" xfId="20" xr:uid="{00000000-0005-0000-0000-000040000000}"/>
    <cellStyle name="normal" xfId="21" xr:uid="{00000000-0005-0000-0000-000041000000}"/>
    <cellStyle name="Normal1" xfId="22" xr:uid="{00000000-0005-0000-0000-000042000000}"/>
    <cellStyle name="Normal2" xfId="23" xr:uid="{00000000-0005-0000-0000-000043000000}"/>
    <cellStyle name="Percent1" xfId="24" xr:uid="{00000000-0005-0000-0000-000044000000}"/>
    <cellStyle name="Title 4" xfId="25" xr:uid="{00000000-0005-0000-0000-000047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5A000000}"/>
    <cellStyle name="Гиперссылка 2 2" xfId="29" xr:uid="{00000000-0005-0000-0000-00005B000000}"/>
    <cellStyle name="Гиперссылка 4" xfId="30" xr:uid="{00000000-0005-0000-0000-00005D000000}"/>
    <cellStyle name="Денежный" xfId="104" builtinId="4" hidden="1"/>
    <cellStyle name="Денежный [0]" xfId="105" builtinId="7" hidden="1"/>
    <cellStyle name="Заголовок" xfId="31" xr:uid="{00000000-0005-0000-0000-00006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6B000000}"/>
    <cellStyle name="Значение" xfId="33" xr:uid="{00000000-0005-0000-0000-00006C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76000000}"/>
    <cellStyle name="Обычный 12 2" xfId="34" xr:uid="{00000000-0005-0000-0000-000078000000}"/>
    <cellStyle name="Обычный 15" xfId="35" xr:uid="{00000000-0005-0000-0000-00007E000000}"/>
    <cellStyle name="Обычный 2" xfId="36" xr:uid="{00000000-0005-0000-0000-00007F000000}"/>
    <cellStyle name="Обычный 2 2" xfId="37" xr:uid="{00000000-0005-0000-0000-000081000000}"/>
    <cellStyle name="Обычный 2 4" xfId="100" xr:uid="{00000000-0005-0000-0000-000084000000}"/>
    <cellStyle name="Обычный 3" xfId="38" xr:uid="{00000000-0005-0000-0000-00008C000000}"/>
    <cellStyle name="Обычный 3 2" xfId="39" xr:uid="{00000000-0005-0000-0000-00008D000000}"/>
    <cellStyle name="Обычный 3 3" xfId="40" xr:uid="{00000000-0005-0000-0000-00008E000000}"/>
    <cellStyle name="Обычный 5" xfId="41" xr:uid="{00000000-0005-0000-0000-000094000000}"/>
    <cellStyle name="Обычный_INVEST.WARM.PLAN.4.78(v0.1)" xfId="42" xr:uid="{00000000-0005-0000-0000-000096000000}"/>
    <cellStyle name="Обычный_JKH.OPEN.INFO.HVS(v3.5)_цены161210" xfId="43" xr:uid="{00000000-0005-0000-0000-000097000000}"/>
    <cellStyle name="Обычный_JKH.OPEN.INFO.PRICE.VO_v4.0(10.02.11)" xfId="44" xr:uid="{00000000-0005-0000-0000-000098000000}"/>
    <cellStyle name="Обычный_KRU.TARIFF.FACT-0.3" xfId="45" xr:uid="{00000000-0005-0000-0000-000099000000}"/>
    <cellStyle name="Обычный_KRU.TARIFF.TE.FACT(v0.5)_import_02.02 2" xfId="46" xr:uid="{00000000-0005-0000-0000-00009A000000}"/>
    <cellStyle name="Обычный_MINENERGO.340.PRIL79(v0.1)" xfId="47" xr:uid="{00000000-0005-0000-0000-00009B000000}"/>
    <cellStyle name="Обычный_PREDEL.JKH.2010(v1.3)" xfId="48" xr:uid="{00000000-0005-0000-0000-00009C000000}"/>
    <cellStyle name="Обычный_razrabotka_sablonov_po_WKU" xfId="49" xr:uid="{00000000-0005-0000-0000-00009D000000}"/>
    <cellStyle name="Обычный_SIMPLE_1_massive2" xfId="50" xr:uid="{00000000-0005-0000-0000-00009E000000}"/>
    <cellStyle name="Обычный_ЖКУ_проект3" xfId="51" xr:uid="{00000000-0005-0000-0000-00009F000000}"/>
    <cellStyle name="Обычный_Макет_налог на прибыль v 0.6" xfId="52" xr:uid="{00000000-0005-0000-0000-0000A0000000}"/>
    <cellStyle name="Обычный_Мониторинг инвестиций" xfId="53" xr:uid="{00000000-0005-0000-0000-0000A1000000}"/>
    <cellStyle name="Обычный_Новая проверка голубых" xfId="54" xr:uid="{00000000-0005-0000-0000-0000A2000000}"/>
    <cellStyle name="Обычный_Шаблон по источникам для Модуля Реестр (2)" xfId="55" xr:uid="{00000000-0005-0000-0000-0000A3000000}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1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07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>
            <a:extLst>
              <a:ext uri="{FF2B5EF4-FFF2-40B4-BE49-F238E27FC236}">
                <a16:creationId xmlns:a16="http://schemas.microsoft.com/office/drawing/2014/main" id="{00000000-0008-0000-07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>
            <a:extLst>
              <a:ext uri="{FF2B5EF4-FFF2-40B4-BE49-F238E27FC236}">
                <a16:creationId xmlns:a16="http://schemas.microsoft.com/office/drawing/2014/main" id="{00000000-0008-0000-07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>
            <a:extLst>
              <a:ext uri="{FF2B5EF4-FFF2-40B4-BE49-F238E27FC236}">
                <a16:creationId xmlns:a16="http://schemas.microsoft.com/office/drawing/2014/main" id="{00000000-0008-0000-07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>
            <a:extLst>
              <a:ext uri="{FF2B5EF4-FFF2-40B4-BE49-F238E27FC236}">
                <a16:creationId xmlns:a16="http://schemas.microsoft.com/office/drawing/2014/main" id="{00000000-0008-0000-07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>
            <a:extLst>
              <a:ext uri="{FF2B5EF4-FFF2-40B4-BE49-F238E27FC236}">
                <a16:creationId xmlns:a16="http://schemas.microsoft.com/office/drawing/2014/main" id="{00000000-0008-0000-07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>
            <a:extLst>
              <a:ext uri="{FF2B5EF4-FFF2-40B4-BE49-F238E27FC236}">
                <a16:creationId xmlns:a16="http://schemas.microsoft.com/office/drawing/2014/main" id="{00000000-0008-0000-07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>
            <a:extLst>
              <a:ext uri="{FF2B5EF4-FFF2-40B4-BE49-F238E27FC236}">
                <a16:creationId xmlns:a16="http://schemas.microsoft.com/office/drawing/2014/main" id="{00000000-0008-0000-07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1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>
            <a:extLst>
              <a:ext uri="{FF2B5EF4-FFF2-40B4-BE49-F238E27FC236}">
                <a16:creationId xmlns:a16="http://schemas.microsoft.com/office/drawing/2014/main" id="{00000000-0008-0000-0700-000059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>
            <a:extLst>
              <a:ext uri="{FF2B5EF4-FFF2-40B4-BE49-F238E27FC236}">
                <a16:creationId xmlns:a16="http://schemas.microsoft.com/office/drawing/2014/main" id="{00000000-0008-0000-0700-00005C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5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>
            <a:extLst>
              <a:ext uri="{FF2B5EF4-FFF2-40B4-BE49-F238E27FC236}">
                <a16:creationId xmlns:a16="http://schemas.microsoft.com/office/drawing/2014/main" id="{00000000-0008-0000-0700-00005F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3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>
            <a:extLst>
              <a:ext uri="{FF2B5EF4-FFF2-40B4-BE49-F238E27FC236}">
                <a16:creationId xmlns:a16="http://schemas.microsoft.com/office/drawing/2014/main" id="{00000000-0008-0000-07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>
            <a:extLst>
              <a:ext uri="{FF2B5EF4-FFF2-40B4-BE49-F238E27FC236}">
                <a16:creationId xmlns:a16="http://schemas.microsoft.com/office/drawing/2014/main" id="{00000000-0008-0000-07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>
          <a:extLst>
            <a:ext uri="{FF2B5EF4-FFF2-40B4-BE49-F238E27FC236}">
              <a16:creationId xmlns:a16="http://schemas.microsoft.com/office/drawing/2014/main" id="{5A7C3F78-8E31-4AA8-9127-7CFE70B9ED57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>
            <a:extLst>
              <a:ext uri="{FF2B5EF4-FFF2-40B4-BE49-F238E27FC236}">
                <a16:creationId xmlns:a16="http://schemas.microsoft.com/office/drawing/2014/main" id="{46E1AF4B-E634-4EFA-B108-417A50C6EFB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>
            <a:extLst>
              <a:ext uri="{FF2B5EF4-FFF2-40B4-BE49-F238E27FC236}">
                <a16:creationId xmlns:a16="http://schemas.microsoft.com/office/drawing/2014/main" id="{54F82DFA-FF83-4C3D-9917-5633764C157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>
          <a:extLst>
            <a:ext uri="{FF2B5EF4-FFF2-40B4-BE49-F238E27FC236}">
              <a16:creationId xmlns:a16="http://schemas.microsoft.com/office/drawing/2014/main" id="{C3899427-1114-4DE1-A0EA-21D6004682F6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>
            <a:extLst>
              <a:ext uri="{FF2B5EF4-FFF2-40B4-BE49-F238E27FC236}">
                <a16:creationId xmlns:a16="http://schemas.microsoft.com/office/drawing/2014/main" id="{7F8D3AF6-0B12-4AC7-96BF-ACA2BAFFDA1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>
            <a:extLst>
              <a:ext uri="{FF2B5EF4-FFF2-40B4-BE49-F238E27FC236}">
                <a16:creationId xmlns:a16="http://schemas.microsoft.com/office/drawing/2014/main" id="{3EBDF4BD-B935-4CC8-82E7-D87F2332639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>
          <a:extLst>
            <a:ext uri="{FF2B5EF4-FFF2-40B4-BE49-F238E27FC236}">
              <a16:creationId xmlns:a16="http://schemas.microsoft.com/office/drawing/2014/main" id="{0B2CB52C-E8E3-4AFE-888B-0D6B61150F1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>
            <a:extLst>
              <a:ext uri="{FF2B5EF4-FFF2-40B4-BE49-F238E27FC236}">
                <a16:creationId xmlns:a16="http://schemas.microsoft.com/office/drawing/2014/main" id="{2F4B52C4-85AB-43CF-BCB2-3A7799DE535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>
            <a:extLst>
              <a:ext uri="{FF2B5EF4-FFF2-40B4-BE49-F238E27FC236}">
                <a16:creationId xmlns:a16="http://schemas.microsoft.com/office/drawing/2014/main" id="{1F27BED3-4EA9-4441-8C97-25BB52081AB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>
          <a:extLst>
            <a:ext uri="{FF2B5EF4-FFF2-40B4-BE49-F238E27FC236}">
              <a16:creationId xmlns:a16="http://schemas.microsoft.com/office/drawing/2014/main" id="{0DF9E94F-974F-400D-A923-8C4DF0B2CE64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>
            <a:extLst>
              <a:ext uri="{FF2B5EF4-FFF2-40B4-BE49-F238E27FC236}">
                <a16:creationId xmlns:a16="http://schemas.microsoft.com/office/drawing/2014/main" id="{636E70B9-0846-456F-93FF-994B4BE0825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>
            <a:extLst>
              <a:ext uri="{FF2B5EF4-FFF2-40B4-BE49-F238E27FC236}">
                <a16:creationId xmlns:a16="http://schemas.microsoft.com/office/drawing/2014/main" id="{7884F15A-230A-4B10-B5C2-8817CAB3624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>
          <a:extLst>
            <a:ext uri="{FF2B5EF4-FFF2-40B4-BE49-F238E27FC236}">
              <a16:creationId xmlns:a16="http://schemas.microsoft.com/office/drawing/2014/main" id="{AD0FDAC3-8509-4B3A-A1BE-6A593FAB2E61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>
            <a:extLst>
              <a:ext uri="{FF2B5EF4-FFF2-40B4-BE49-F238E27FC236}">
                <a16:creationId xmlns:a16="http://schemas.microsoft.com/office/drawing/2014/main" id="{23A2718C-6A4A-4B6F-8C5D-BA4767E5872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>
            <a:extLst>
              <a:ext uri="{FF2B5EF4-FFF2-40B4-BE49-F238E27FC236}">
                <a16:creationId xmlns:a16="http://schemas.microsoft.com/office/drawing/2014/main" id="{9018543B-0110-45E4-8D5C-89F2A28F29D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>
          <a:extLst>
            <a:ext uri="{FF2B5EF4-FFF2-40B4-BE49-F238E27FC236}">
              <a16:creationId xmlns:a16="http://schemas.microsoft.com/office/drawing/2014/main" id="{4F4422CC-C597-4A42-A631-71ABB7D835FB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>
            <a:extLst>
              <a:ext uri="{FF2B5EF4-FFF2-40B4-BE49-F238E27FC236}">
                <a16:creationId xmlns:a16="http://schemas.microsoft.com/office/drawing/2014/main" id="{D56A341C-9407-44F5-845F-8D92CADA217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>
            <a:extLst>
              <a:ext uri="{FF2B5EF4-FFF2-40B4-BE49-F238E27FC236}">
                <a16:creationId xmlns:a16="http://schemas.microsoft.com/office/drawing/2014/main" id="{30824C54-9891-4028-B5E1-40931F40ED2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>
          <a:extLst>
            <a:ext uri="{FF2B5EF4-FFF2-40B4-BE49-F238E27FC236}">
              <a16:creationId xmlns:a16="http://schemas.microsoft.com/office/drawing/2014/main" id="{9CBC7F76-7E6F-4EEE-BE0C-0BEABED817BD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>
            <a:extLst>
              <a:ext uri="{FF2B5EF4-FFF2-40B4-BE49-F238E27FC236}">
                <a16:creationId xmlns:a16="http://schemas.microsoft.com/office/drawing/2014/main" id="{67229096-875B-47F3-AD87-6CFD3972B2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>
            <a:extLst>
              <a:ext uri="{FF2B5EF4-FFF2-40B4-BE49-F238E27FC236}">
                <a16:creationId xmlns:a16="http://schemas.microsoft.com/office/drawing/2014/main" id="{E78D09F9-F4F9-4043-9666-23A45970DD0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>
          <a:extLst>
            <a:ext uri="{FF2B5EF4-FFF2-40B4-BE49-F238E27FC236}">
              <a16:creationId xmlns:a16="http://schemas.microsoft.com/office/drawing/2014/main" id="{D17A18F0-705F-410B-AC53-F2801541D861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>
            <a:extLst>
              <a:ext uri="{FF2B5EF4-FFF2-40B4-BE49-F238E27FC236}">
                <a16:creationId xmlns:a16="http://schemas.microsoft.com/office/drawing/2014/main" id="{3B24666D-7187-4B89-BD32-3838FB8B161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>
            <a:extLst>
              <a:ext uri="{FF2B5EF4-FFF2-40B4-BE49-F238E27FC236}">
                <a16:creationId xmlns:a16="http://schemas.microsoft.com/office/drawing/2014/main" id="{162B27C3-169E-49C8-9B2D-4BDCE635B92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>
          <a:extLst>
            <a:ext uri="{FF2B5EF4-FFF2-40B4-BE49-F238E27FC236}">
              <a16:creationId xmlns:a16="http://schemas.microsoft.com/office/drawing/2014/main" id="{4E211BAB-E73C-46DA-8B45-2EAFA867600C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>
            <a:extLst>
              <a:ext uri="{FF2B5EF4-FFF2-40B4-BE49-F238E27FC236}">
                <a16:creationId xmlns:a16="http://schemas.microsoft.com/office/drawing/2014/main" id="{9B881579-4250-41DE-A429-5FD7AF23F9A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>
            <a:extLst>
              <a:ext uri="{FF2B5EF4-FFF2-40B4-BE49-F238E27FC236}">
                <a16:creationId xmlns:a16="http://schemas.microsoft.com/office/drawing/2014/main" id="{6B3CE7BF-967F-4040-846B-BEE60198F73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>
          <a:extLst>
            <a:ext uri="{FF2B5EF4-FFF2-40B4-BE49-F238E27FC236}">
              <a16:creationId xmlns:a16="http://schemas.microsoft.com/office/drawing/2014/main" id="{6E13216A-6169-48D5-98F6-EC25C006DF66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>
            <a:extLst>
              <a:ext uri="{FF2B5EF4-FFF2-40B4-BE49-F238E27FC236}">
                <a16:creationId xmlns:a16="http://schemas.microsoft.com/office/drawing/2014/main" id="{40C5AF3C-1315-42B3-9D56-5DE743F1553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>
            <a:extLst>
              <a:ext uri="{FF2B5EF4-FFF2-40B4-BE49-F238E27FC236}">
                <a16:creationId xmlns:a16="http://schemas.microsoft.com/office/drawing/2014/main" id="{F1151F62-77F9-4CD8-93AE-4B9862ABCC2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>
          <a:extLst>
            <a:ext uri="{FF2B5EF4-FFF2-40B4-BE49-F238E27FC236}">
              <a16:creationId xmlns:a16="http://schemas.microsoft.com/office/drawing/2014/main" id="{7A322E6D-2DC6-4C3F-BBDD-5B91EFF4E93E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>
            <a:extLst>
              <a:ext uri="{FF2B5EF4-FFF2-40B4-BE49-F238E27FC236}">
                <a16:creationId xmlns:a16="http://schemas.microsoft.com/office/drawing/2014/main" id="{00851CFB-180F-4501-9014-9CA255AE940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>
            <a:extLst>
              <a:ext uri="{FF2B5EF4-FFF2-40B4-BE49-F238E27FC236}">
                <a16:creationId xmlns:a16="http://schemas.microsoft.com/office/drawing/2014/main" id="{CDEF3F14-B5EF-451E-AC7F-D6974E5D9E0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>
          <a:extLst>
            <a:ext uri="{FF2B5EF4-FFF2-40B4-BE49-F238E27FC236}">
              <a16:creationId xmlns:a16="http://schemas.microsoft.com/office/drawing/2014/main" id="{137E7C7E-97D7-446D-8AD1-80EAC226C3BF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>
            <a:extLst>
              <a:ext uri="{FF2B5EF4-FFF2-40B4-BE49-F238E27FC236}">
                <a16:creationId xmlns:a16="http://schemas.microsoft.com/office/drawing/2014/main" id="{3B04AE4A-9164-4105-94BA-547853E339F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>
            <a:extLst>
              <a:ext uri="{FF2B5EF4-FFF2-40B4-BE49-F238E27FC236}">
                <a16:creationId xmlns:a16="http://schemas.microsoft.com/office/drawing/2014/main" id="{3F8D1E6E-FD16-45DD-BD55-AF308AD77C5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>
          <a:extLst>
            <a:ext uri="{FF2B5EF4-FFF2-40B4-BE49-F238E27FC236}">
              <a16:creationId xmlns:a16="http://schemas.microsoft.com/office/drawing/2014/main" id="{EE72250D-534A-41BE-B7C4-9813DD2CF249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>
            <a:extLst>
              <a:ext uri="{FF2B5EF4-FFF2-40B4-BE49-F238E27FC236}">
                <a16:creationId xmlns:a16="http://schemas.microsoft.com/office/drawing/2014/main" id="{003AC078-C610-4838-A16C-83A0886A13B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>
            <a:extLst>
              <a:ext uri="{FF2B5EF4-FFF2-40B4-BE49-F238E27FC236}">
                <a16:creationId xmlns:a16="http://schemas.microsoft.com/office/drawing/2014/main" id="{4928228C-B7A0-48BE-8658-2433FE181C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>
          <a:extLst>
            <a:ext uri="{FF2B5EF4-FFF2-40B4-BE49-F238E27FC236}">
              <a16:creationId xmlns:a16="http://schemas.microsoft.com/office/drawing/2014/main" id="{30A851F7-EA6B-42A6-B393-90ABE4C5735D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>
            <a:extLst>
              <a:ext uri="{FF2B5EF4-FFF2-40B4-BE49-F238E27FC236}">
                <a16:creationId xmlns:a16="http://schemas.microsoft.com/office/drawing/2014/main" id="{685181D0-1E50-4C75-ACDC-9A4158306F8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>
            <a:extLst>
              <a:ext uri="{FF2B5EF4-FFF2-40B4-BE49-F238E27FC236}">
                <a16:creationId xmlns:a16="http://schemas.microsoft.com/office/drawing/2014/main" id="{AAC9EB8D-5D75-4C6B-ADA8-186A6AFCF24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>
          <a:extLst>
            <a:ext uri="{FF2B5EF4-FFF2-40B4-BE49-F238E27FC236}">
              <a16:creationId xmlns:a16="http://schemas.microsoft.com/office/drawing/2014/main" id="{B7856E60-2C38-4EAA-8EF9-F2EF96F21B15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>
            <a:extLst>
              <a:ext uri="{FF2B5EF4-FFF2-40B4-BE49-F238E27FC236}">
                <a16:creationId xmlns:a16="http://schemas.microsoft.com/office/drawing/2014/main" id="{68C03F05-F5BF-4DD6-9795-4797D7A7F10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>
            <a:extLst>
              <a:ext uri="{FF2B5EF4-FFF2-40B4-BE49-F238E27FC236}">
                <a16:creationId xmlns:a16="http://schemas.microsoft.com/office/drawing/2014/main" id="{DB5BD9D1-FD3F-4060-BB3D-E81E4AD1D03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>
          <a:extLst>
            <a:ext uri="{FF2B5EF4-FFF2-40B4-BE49-F238E27FC236}">
              <a16:creationId xmlns:a16="http://schemas.microsoft.com/office/drawing/2014/main" id="{0990D27E-4629-4855-AB53-5AB77AF1A533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>
            <a:extLst>
              <a:ext uri="{FF2B5EF4-FFF2-40B4-BE49-F238E27FC236}">
                <a16:creationId xmlns:a16="http://schemas.microsoft.com/office/drawing/2014/main" id="{1A8F3C85-9215-4E09-8500-9176D95A876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>
            <a:extLst>
              <a:ext uri="{FF2B5EF4-FFF2-40B4-BE49-F238E27FC236}">
                <a16:creationId xmlns:a16="http://schemas.microsoft.com/office/drawing/2014/main" id="{39FFEE6F-D129-4BE5-9FF2-D6CB2B74C3C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>
          <a:extLst>
            <a:ext uri="{FF2B5EF4-FFF2-40B4-BE49-F238E27FC236}">
              <a16:creationId xmlns:a16="http://schemas.microsoft.com/office/drawing/2014/main" id="{682FFB3A-76E0-49BB-9229-41A506232C2B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>
            <a:extLst>
              <a:ext uri="{FF2B5EF4-FFF2-40B4-BE49-F238E27FC236}">
                <a16:creationId xmlns:a16="http://schemas.microsoft.com/office/drawing/2014/main" id="{167CDC47-34C0-48EC-B8B4-2207C524B67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>
            <a:extLst>
              <a:ext uri="{FF2B5EF4-FFF2-40B4-BE49-F238E27FC236}">
                <a16:creationId xmlns:a16="http://schemas.microsoft.com/office/drawing/2014/main" id="{3CAC3C62-3FE7-47FF-A2B7-3F8E99C49A5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>
          <a:extLst>
            <a:ext uri="{FF2B5EF4-FFF2-40B4-BE49-F238E27FC236}">
              <a16:creationId xmlns:a16="http://schemas.microsoft.com/office/drawing/2014/main" id="{886E2688-065E-45AD-8332-12FC654FDFE8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>
            <a:extLst>
              <a:ext uri="{FF2B5EF4-FFF2-40B4-BE49-F238E27FC236}">
                <a16:creationId xmlns:a16="http://schemas.microsoft.com/office/drawing/2014/main" id="{969EAAD3-9D54-44DC-BA5A-97DBC1C1A37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>
            <a:extLst>
              <a:ext uri="{FF2B5EF4-FFF2-40B4-BE49-F238E27FC236}">
                <a16:creationId xmlns:a16="http://schemas.microsoft.com/office/drawing/2014/main" id="{B6563BFD-6D79-4331-AF5C-8DE99E85857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>
          <a:extLst>
            <a:ext uri="{FF2B5EF4-FFF2-40B4-BE49-F238E27FC236}">
              <a16:creationId xmlns:a16="http://schemas.microsoft.com/office/drawing/2014/main" id="{01BD50EC-434E-4014-8F93-BC2822E4C0E9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>
            <a:extLst>
              <a:ext uri="{FF2B5EF4-FFF2-40B4-BE49-F238E27FC236}">
                <a16:creationId xmlns:a16="http://schemas.microsoft.com/office/drawing/2014/main" id="{71158576-259C-4756-AFD3-7CD5E7D94D0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>
            <a:extLst>
              <a:ext uri="{FF2B5EF4-FFF2-40B4-BE49-F238E27FC236}">
                <a16:creationId xmlns:a16="http://schemas.microsoft.com/office/drawing/2014/main" id="{52AF7DDB-C827-41C1-870A-2EE53B336A3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>
          <a:extLst>
            <a:ext uri="{FF2B5EF4-FFF2-40B4-BE49-F238E27FC236}">
              <a16:creationId xmlns:a16="http://schemas.microsoft.com/office/drawing/2014/main" id="{AFB86021-7FA7-4901-9012-820E716231B1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>
            <a:extLst>
              <a:ext uri="{FF2B5EF4-FFF2-40B4-BE49-F238E27FC236}">
                <a16:creationId xmlns:a16="http://schemas.microsoft.com/office/drawing/2014/main" id="{4FA856F8-4CFC-4587-B49C-E8774462B3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>
            <a:extLst>
              <a:ext uri="{FF2B5EF4-FFF2-40B4-BE49-F238E27FC236}">
                <a16:creationId xmlns:a16="http://schemas.microsoft.com/office/drawing/2014/main" id="{87CB398A-74FC-4BCB-95CD-6EE41BFA122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>
          <a:extLst>
            <a:ext uri="{FF2B5EF4-FFF2-40B4-BE49-F238E27FC236}">
              <a16:creationId xmlns:a16="http://schemas.microsoft.com/office/drawing/2014/main" id="{ACB07C4A-8529-4F76-B18F-08E0FF763B20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>
            <a:extLst>
              <a:ext uri="{FF2B5EF4-FFF2-40B4-BE49-F238E27FC236}">
                <a16:creationId xmlns:a16="http://schemas.microsoft.com/office/drawing/2014/main" id="{0BAA7094-BA7E-4570-85A8-1B42EE7ECB6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>
            <a:extLst>
              <a:ext uri="{FF2B5EF4-FFF2-40B4-BE49-F238E27FC236}">
                <a16:creationId xmlns:a16="http://schemas.microsoft.com/office/drawing/2014/main" id="{53A704ED-E3D1-4BE5-A90E-6A1778047EF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>
          <a:extLst>
            <a:ext uri="{FF2B5EF4-FFF2-40B4-BE49-F238E27FC236}">
              <a16:creationId xmlns:a16="http://schemas.microsoft.com/office/drawing/2014/main" id="{6C9CC2F6-078D-4DA0-8BAF-42420964687A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>
            <a:extLst>
              <a:ext uri="{FF2B5EF4-FFF2-40B4-BE49-F238E27FC236}">
                <a16:creationId xmlns:a16="http://schemas.microsoft.com/office/drawing/2014/main" id="{BB3AB0F0-00E9-4D37-9B9A-302C8B3EA4D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>
            <a:extLst>
              <a:ext uri="{FF2B5EF4-FFF2-40B4-BE49-F238E27FC236}">
                <a16:creationId xmlns:a16="http://schemas.microsoft.com/office/drawing/2014/main" id="{393F21FC-EFC9-4D14-8ECA-CEFEC5BE12C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>
          <a:extLst>
            <a:ext uri="{FF2B5EF4-FFF2-40B4-BE49-F238E27FC236}">
              <a16:creationId xmlns:a16="http://schemas.microsoft.com/office/drawing/2014/main" id="{581A0EEB-509E-4534-9C24-E9F8EB1EC6F4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>
            <a:extLst>
              <a:ext uri="{FF2B5EF4-FFF2-40B4-BE49-F238E27FC236}">
                <a16:creationId xmlns:a16="http://schemas.microsoft.com/office/drawing/2014/main" id="{47A18466-051B-482B-A2A3-44D242D96E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>
            <a:extLst>
              <a:ext uri="{FF2B5EF4-FFF2-40B4-BE49-F238E27FC236}">
                <a16:creationId xmlns:a16="http://schemas.microsoft.com/office/drawing/2014/main" id="{D65CD3D8-FD51-4148-9E0A-7499546326C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>
          <a:extLst>
            <a:ext uri="{FF2B5EF4-FFF2-40B4-BE49-F238E27FC236}">
              <a16:creationId xmlns:a16="http://schemas.microsoft.com/office/drawing/2014/main" id="{90E1C6CA-BAA3-4E0D-9470-5E8E126A6733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>
            <a:extLst>
              <a:ext uri="{FF2B5EF4-FFF2-40B4-BE49-F238E27FC236}">
                <a16:creationId xmlns:a16="http://schemas.microsoft.com/office/drawing/2014/main" id="{D408F912-C402-4B5A-BA22-C9BC4300F2F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>
            <a:extLst>
              <a:ext uri="{FF2B5EF4-FFF2-40B4-BE49-F238E27FC236}">
                <a16:creationId xmlns:a16="http://schemas.microsoft.com/office/drawing/2014/main" id="{C1ED9276-C5D1-41C7-94EF-BB70A854D7A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>
          <a:extLst>
            <a:ext uri="{FF2B5EF4-FFF2-40B4-BE49-F238E27FC236}">
              <a16:creationId xmlns:a16="http://schemas.microsoft.com/office/drawing/2014/main" id="{E0AAE701-ACFB-466F-B51D-65737B183E63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>
            <a:extLst>
              <a:ext uri="{FF2B5EF4-FFF2-40B4-BE49-F238E27FC236}">
                <a16:creationId xmlns:a16="http://schemas.microsoft.com/office/drawing/2014/main" id="{8511066B-CCF9-49DF-9B57-11C37FE2467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>
            <a:extLst>
              <a:ext uri="{FF2B5EF4-FFF2-40B4-BE49-F238E27FC236}">
                <a16:creationId xmlns:a16="http://schemas.microsoft.com/office/drawing/2014/main" id="{5BF609C0-9136-4C0D-93B7-6E6557DD65B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>
          <a:extLst>
            <a:ext uri="{FF2B5EF4-FFF2-40B4-BE49-F238E27FC236}">
              <a16:creationId xmlns:a16="http://schemas.microsoft.com/office/drawing/2014/main" id="{D8C13533-7139-411B-9F1B-9D3CCC89B3F7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>
            <a:extLst>
              <a:ext uri="{FF2B5EF4-FFF2-40B4-BE49-F238E27FC236}">
                <a16:creationId xmlns:a16="http://schemas.microsoft.com/office/drawing/2014/main" id="{6090D2BE-0893-4D53-AD5D-97DB2016D75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>
            <a:extLst>
              <a:ext uri="{FF2B5EF4-FFF2-40B4-BE49-F238E27FC236}">
                <a16:creationId xmlns:a16="http://schemas.microsoft.com/office/drawing/2014/main" id="{DF26FFD5-230D-4C8D-B4EF-D6E08474650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>
          <a:extLst>
            <a:ext uri="{FF2B5EF4-FFF2-40B4-BE49-F238E27FC236}">
              <a16:creationId xmlns:a16="http://schemas.microsoft.com/office/drawing/2014/main" id="{147C7E00-E9C8-494F-8340-9BD1DB935089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>
            <a:extLst>
              <a:ext uri="{FF2B5EF4-FFF2-40B4-BE49-F238E27FC236}">
                <a16:creationId xmlns:a16="http://schemas.microsoft.com/office/drawing/2014/main" id="{0BB277B1-0320-4C41-8E41-C5F284FCC2D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>
            <a:extLst>
              <a:ext uri="{FF2B5EF4-FFF2-40B4-BE49-F238E27FC236}">
                <a16:creationId xmlns:a16="http://schemas.microsoft.com/office/drawing/2014/main" id="{1936E2C3-C431-4E1D-BDC2-FD46CD652D3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>
          <a:extLst>
            <a:ext uri="{FF2B5EF4-FFF2-40B4-BE49-F238E27FC236}">
              <a16:creationId xmlns:a16="http://schemas.microsoft.com/office/drawing/2014/main" id="{8B0225DC-4EDC-41FB-B1FB-4F79457EA49C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>
            <a:extLst>
              <a:ext uri="{FF2B5EF4-FFF2-40B4-BE49-F238E27FC236}">
                <a16:creationId xmlns:a16="http://schemas.microsoft.com/office/drawing/2014/main" id="{AA801FEA-0DB6-4F69-B39A-9963C50162B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>
            <a:extLst>
              <a:ext uri="{FF2B5EF4-FFF2-40B4-BE49-F238E27FC236}">
                <a16:creationId xmlns:a16="http://schemas.microsoft.com/office/drawing/2014/main" id="{D3894018-0EC1-4F1B-8E22-F684E677042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>
          <a:extLst>
            <a:ext uri="{FF2B5EF4-FFF2-40B4-BE49-F238E27FC236}">
              <a16:creationId xmlns:a16="http://schemas.microsoft.com/office/drawing/2014/main" id="{4142EB9C-BA36-4370-89DC-CECDBF26846F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>
            <a:extLst>
              <a:ext uri="{FF2B5EF4-FFF2-40B4-BE49-F238E27FC236}">
                <a16:creationId xmlns:a16="http://schemas.microsoft.com/office/drawing/2014/main" id="{0642373E-AC58-4EF9-952D-7F5123EEB5A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>
            <a:extLst>
              <a:ext uri="{FF2B5EF4-FFF2-40B4-BE49-F238E27FC236}">
                <a16:creationId xmlns:a16="http://schemas.microsoft.com/office/drawing/2014/main" id="{2637DCCB-C4B9-4843-AA1E-90645E398E9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>
          <a:extLst>
            <a:ext uri="{FF2B5EF4-FFF2-40B4-BE49-F238E27FC236}">
              <a16:creationId xmlns:a16="http://schemas.microsoft.com/office/drawing/2014/main" id="{E2BEFC87-6813-4C2B-9F59-1D7E88A17D6A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>
            <a:extLst>
              <a:ext uri="{FF2B5EF4-FFF2-40B4-BE49-F238E27FC236}">
                <a16:creationId xmlns:a16="http://schemas.microsoft.com/office/drawing/2014/main" id="{FEBA2EA6-45F8-4B02-89CD-51EE5B64BA9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>
            <a:extLst>
              <a:ext uri="{FF2B5EF4-FFF2-40B4-BE49-F238E27FC236}">
                <a16:creationId xmlns:a16="http://schemas.microsoft.com/office/drawing/2014/main" id="{2B08FB9C-0EC6-437D-A70F-3BA31CE3497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>
          <a:extLst>
            <a:ext uri="{FF2B5EF4-FFF2-40B4-BE49-F238E27FC236}">
              <a16:creationId xmlns:a16="http://schemas.microsoft.com/office/drawing/2014/main" id="{7D2591F2-BCE8-4787-96E3-852488F43AAD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>
            <a:extLst>
              <a:ext uri="{FF2B5EF4-FFF2-40B4-BE49-F238E27FC236}">
                <a16:creationId xmlns:a16="http://schemas.microsoft.com/office/drawing/2014/main" id="{48C85507-84D5-4867-87D8-B4D8AC12656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>
            <a:extLst>
              <a:ext uri="{FF2B5EF4-FFF2-40B4-BE49-F238E27FC236}">
                <a16:creationId xmlns:a16="http://schemas.microsoft.com/office/drawing/2014/main" id="{E4017A46-510E-4264-868D-18919F5741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>
          <a:extLst>
            <a:ext uri="{FF2B5EF4-FFF2-40B4-BE49-F238E27FC236}">
              <a16:creationId xmlns:a16="http://schemas.microsoft.com/office/drawing/2014/main" id="{6391616C-5181-4EA8-A5E5-3913F0D37E5E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>
            <a:extLst>
              <a:ext uri="{FF2B5EF4-FFF2-40B4-BE49-F238E27FC236}">
                <a16:creationId xmlns:a16="http://schemas.microsoft.com/office/drawing/2014/main" id="{4855502A-55C2-4E89-ADBD-53181C83D9F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>
            <a:extLst>
              <a:ext uri="{FF2B5EF4-FFF2-40B4-BE49-F238E27FC236}">
                <a16:creationId xmlns:a16="http://schemas.microsoft.com/office/drawing/2014/main" id="{35DD2847-5E22-4545-9200-D142E18B409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>
          <a:extLst>
            <a:ext uri="{FF2B5EF4-FFF2-40B4-BE49-F238E27FC236}">
              <a16:creationId xmlns:a16="http://schemas.microsoft.com/office/drawing/2014/main" id="{8082F15F-1EA9-44F2-A044-8CB82A056F9F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>
            <a:extLst>
              <a:ext uri="{FF2B5EF4-FFF2-40B4-BE49-F238E27FC236}">
                <a16:creationId xmlns:a16="http://schemas.microsoft.com/office/drawing/2014/main" id="{594DCB6F-1886-499E-A801-467562AD454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>
            <a:extLst>
              <a:ext uri="{FF2B5EF4-FFF2-40B4-BE49-F238E27FC236}">
                <a16:creationId xmlns:a16="http://schemas.microsoft.com/office/drawing/2014/main" id="{6D9B9B76-F972-4E45-8737-ED1FEEC40E4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>
          <a:extLst>
            <a:ext uri="{FF2B5EF4-FFF2-40B4-BE49-F238E27FC236}">
              <a16:creationId xmlns:a16="http://schemas.microsoft.com/office/drawing/2014/main" id="{AA8E3611-38CD-4C59-815C-99E5D29CFF56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>
            <a:extLst>
              <a:ext uri="{FF2B5EF4-FFF2-40B4-BE49-F238E27FC236}">
                <a16:creationId xmlns:a16="http://schemas.microsoft.com/office/drawing/2014/main" id="{AB30F138-0B27-4A9F-BE4C-7E280154262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>
            <a:extLst>
              <a:ext uri="{FF2B5EF4-FFF2-40B4-BE49-F238E27FC236}">
                <a16:creationId xmlns:a16="http://schemas.microsoft.com/office/drawing/2014/main" id="{5E1D80F6-97A3-4C60-A498-18CF3A4D08C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>
          <a:extLst>
            <a:ext uri="{FF2B5EF4-FFF2-40B4-BE49-F238E27FC236}">
              <a16:creationId xmlns:a16="http://schemas.microsoft.com/office/drawing/2014/main" id="{231BB935-A9F2-4C87-8545-85CBE6DAB1C8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>
            <a:extLst>
              <a:ext uri="{FF2B5EF4-FFF2-40B4-BE49-F238E27FC236}">
                <a16:creationId xmlns:a16="http://schemas.microsoft.com/office/drawing/2014/main" id="{5D9A01BB-EC9A-44AE-9C72-C10FC4DC925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>
            <a:extLst>
              <a:ext uri="{FF2B5EF4-FFF2-40B4-BE49-F238E27FC236}">
                <a16:creationId xmlns:a16="http://schemas.microsoft.com/office/drawing/2014/main" id="{9EBC5A8C-7C2D-448A-B57D-74C66BDDE54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>
          <a:extLst>
            <a:ext uri="{FF2B5EF4-FFF2-40B4-BE49-F238E27FC236}">
              <a16:creationId xmlns:a16="http://schemas.microsoft.com/office/drawing/2014/main" id="{D4C6414B-3C90-4523-BC1B-0C879649949D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>
            <a:extLst>
              <a:ext uri="{FF2B5EF4-FFF2-40B4-BE49-F238E27FC236}">
                <a16:creationId xmlns:a16="http://schemas.microsoft.com/office/drawing/2014/main" id="{D7D4D974-0513-411F-A2A5-98E6B646B7B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>
            <a:extLst>
              <a:ext uri="{FF2B5EF4-FFF2-40B4-BE49-F238E27FC236}">
                <a16:creationId xmlns:a16="http://schemas.microsoft.com/office/drawing/2014/main" id="{66E5D08B-327A-4304-BE23-5A49C85ADD9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>
          <a:extLst>
            <a:ext uri="{FF2B5EF4-FFF2-40B4-BE49-F238E27FC236}">
              <a16:creationId xmlns:a16="http://schemas.microsoft.com/office/drawing/2014/main" id="{C5250F03-07BF-4CDC-A845-DB7D1FC7240E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>
            <a:extLst>
              <a:ext uri="{FF2B5EF4-FFF2-40B4-BE49-F238E27FC236}">
                <a16:creationId xmlns:a16="http://schemas.microsoft.com/office/drawing/2014/main" id="{335E1830-C468-41F4-8FEF-14A2BAEFB12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>
            <a:extLst>
              <a:ext uri="{FF2B5EF4-FFF2-40B4-BE49-F238E27FC236}">
                <a16:creationId xmlns:a16="http://schemas.microsoft.com/office/drawing/2014/main" id="{2970F1A7-A207-41F5-AB82-9C93D3210FA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6" name="shCalendar" hidden="1">
          <a:extLst>
            <a:ext uri="{FF2B5EF4-FFF2-40B4-BE49-F238E27FC236}">
              <a16:creationId xmlns:a16="http://schemas.microsoft.com/office/drawing/2014/main" id="{4BE82616-6B30-463F-A704-2D6DC4F7ED43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7" name="shCalendar_bck" hidden="1">
            <a:extLst>
              <a:ext uri="{FF2B5EF4-FFF2-40B4-BE49-F238E27FC236}">
                <a16:creationId xmlns:a16="http://schemas.microsoft.com/office/drawing/2014/main" id="{B044A839-AFD6-4457-B4CB-47DEF46188C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8" name="shCalendar_1" descr="CalendarSmall.bmp" hidden="1">
            <a:extLst>
              <a:ext uri="{FF2B5EF4-FFF2-40B4-BE49-F238E27FC236}">
                <a16:creationId xmlns:a16="http://schemas.microsoft.com/office/drawing/2014/main" id="{614810FA-076F-4506-8290-CC2917F0C01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29" name="shCalendar" hidden="1">
          <a:extLst>
            <a:ext uri="{FF2B5EF4-FFF2-40B4-BE49-F238E27FC236}">
              <a16:creationId xmlns:a16="http://schemas.microsoft.com/office/drawing/2014/main" id="{67B24250-63DB-4A2B-87AD-88170257B041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0" name="shCalendar_bck" hidden="1">
            <a:extLst>
              <a:ext uri="{FF2B5EF4-FFF2-40B4-BE49-F238E27FC236}">
                <a16:creationId xmlns:a16="http://schemas.microsoft.com/office/drawing/2014/main" id="{4E717008-B250-4C1B-8213-5B375820318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1" name="shCalendar_1" descr="CalendarSmall.bmp" hidden="1">
            <a:extLst>
              <a:ext uri="{FF2B5EF4-FFF2-40B4-BE49-F238E27FC236}">
                <a16:creationId xmlns:a16="http://schemas.microsoft.com/office/drawing/2014/main" id="{54FFC848-A249-4ED4-8382-1B9E0F722DF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2" name="shCalendar" hidden="1">
          <a:extLst>
            <a:ext uri="{FF2B5EF4-FFF2-40B4-BE49-F238E27FC236}">
              <a16:creationId xmlns:a16="http://schemas.microsoft.com/office/drawing/2014/main" id="{BD4A607A-9D9E-452C-8F16-1C300FFC796C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3" name="shCalendar_bck" hidden="1">
            <a:extLst>
              <a:ext uri="{FF2B5EF4-FFF2-40B4-BE49-F238E27FC236}">
                <a16:creationId xmlns:a16="http://schemas.microsoft.com/office/drawing/2014/main" id="{C6E240DD-82AD-4D85-9BAA-BF586279DCD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4" name="shCalendar_1" descr="CalendarSmall.bmp" hidden="1">
            <a:extLst>
              <a:ext uri="{FF2B5EF4-FFF2-40B4-BE49-F238E27FC236}">
                <a16:creationId xmlns:a16="http://schemas.microsoft.com/office/drawing/2014/main" id="{54ECF08C-CD5A-46D9-BF31-6B9871E8D1A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235" name="shCalendar" hidden="1">
          <a:extLst>
            <a:ext uri="{FF2B5EF4-FFF2-40B4-BE49-F238E27FC236}">
              <a16:creationId xmlns:a16="http://schemas.microsoft.com/office/drawing/2014/main" id="{DA9964CA-DFBE-43A7-A3C8-0493AD8CEB1C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6" name="shCalendar_bck" hidden="1">
            <a:extLst>
              <a:ext uri="{FF2B5EF4-FFF2-40B4-BE49-F238E27FC236}">
                <a16:creationId xmlns:a16="http://schemas.microsoft.com/office/drawing/2014/main" id="{68045D4D-968C-4F19-BC95-3CD880442C7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37" name="shCalendar_1" descr="CalendarSmall.bmp" hidden="1">
            <a:extLst>
              <a:ext uri="{FF2B5EF4-FFF2-40B4-BE49-F238E27FC236}">
                <a16:creationId xmlns:a16="http://schemas.microsoft.com/office/drawing/2014/main" id="{110736E6-99B3-4E83-B95A-B30C850C952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38" name="shCalendar" hidden="1">
          <a:extLst>
            <a:ext uri="{FF2B5EF4-FFF2-40B4-BE49-F238E27FC236}">
              <a16:creationId xmlns:a16="http://schemas.microsoft.com/office/drawing/2014/main" id="{86CE6F60-1523-4993-B1F8-5039CFF2AACA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9" name="shCalendar_bck" hidden="1">
            <a:extLst>
              <a:ext uri="{FF2B5EF4-FFF2-40B4-BE49-F238E27FC236}">
                <a16:creationId xmlns:a16="http://schemas.microsoft.com/office/drawing/2014/main" id="{61AB2E44-B423-48E1-8FAD-AEE11114181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0" name="shCalendar_1" descr="CalendarSmall.bmp" hidden="1">
            <a:extLst>
              <a:ext uri="{FF2B5EF4-FFF2-40B4-BE49-F238E27FC236}">
                <a16:creationId xmlns:a16="http://schemas.microsoft.com/office/drawing/2014/main" id="{C8757279-A79C-4A25-A335-E96687A5562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1" name="shCalendar" hidden="1">
          <a:extLst>
            <a:ext uri="{FF2B5EF4-FFF2-40B4-BE49-F238E27FC236}">
              <a16:creationId xmlns:a16="http://schemas.microsoft.com/office/drawing/2014/main" id="{02CEE7C4-7196-4212-9CD5-442C3E35B423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2" name="shCalendar_bck" hidden="1">
            <a:extLst>
              <a:ext uri="{FF2B5EF4-FFF2-40B4-BE49-F238E27FC236}">
                <a16:creationId xmlns:a16="http://schemas.microsoft.com/office/drawing/2014/main" id="{BB4365C8-FF2D-47D7-B4F9-B4251598BAE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3" name="shCalendar_1" descr="CalendarSmall.bmp" hidden="1">
            <a:extLst>
              <a:ext uri="{FF2B5EF4-FFF2-40B4-BE49-F238E27FC236}">
                <a16:creationId xmlns:a16="http://schemas.microsoft.com/office/drawing/2014/main" id="{2DF07B17-B9A1-41A0-BDE3-3EFB44B74FA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244" name="shCalendar" hidden="1">
          <a:extLst>
            <a:ext uri="{FF2B5EF4-FFF2-40B4-BE49-F238E27FC236}">
              <a16:creationId xmlns:a16="http://schemas.microsoft.com/office/drawing/2014/main" id="{8AA3734B-BA4E-4FFC-92DF-9DAB7ABBC09F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5" name="shCalendar_bck" hidden="1">
            <a:extLst>
              <a:ext uri="{FF2B5EF4-FFF2-40B4-BE49-F238E27FC236}">
                <a16:creationId xmlns:a16="http://schemas.microsoft.com/office/drawing/2014/main" id="{D8C1AC96-4E05-4B9E-A6D9-2C24103E7E4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6" name="shCalendar_1" descr="CalendarSmall.bmp" hidden="1">
            <a:extLst>
              <a:ext uri="{FF2B5EF4-FFF2-40B4-BE49-F238E27FC236}">
                <a16:creationId xmlns:a16="http://schemas.microsoft.com/office/drawing/2014/main" id="{4818815A-A416-40C2-AA4E-521673774EB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47" name="shCalendar" hidden="1">
          <a:extLst>
            <a:ext uri="{FF2B5EF4-FFF2-40B4-BE49-F238E27FC236}">
              <a16:creationId xmlns:a16="http://schemas.microsoft.com/office/drawing/2014/main" id="{A3C5321F-D3DA-4A15-9150-463A2F17D01B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8" name="shCalendar_bck" hidden="1">
            <a:extLst>
              <a:ext uri="{FF2B5EF4-FFF2-40B4-BE49-F238E27FC236}">
                <a16:creationId xmlns:a16="http://schemas.microsoft.com/office/drawing/2014/main" id="{DB50EA6A-8CDF-4FC7-997E-AEB877379E1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9" name="shCalendar_1" descr="CalendarSmall.bmp" hidden="1">
            <a:extLst>
              <a:ext uri="{FF2B5EF4-FFF2-40B4-BE49-F238E27FC236}">
                <a16:creationId xmlns:a16="http://schemas.microsoft.com/office/drawing/2014/main" id="{38429F5E-46EA-439B-81ED-BE00B9DC08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250" name="shCalendar" hidden="1">
          <a:extLst>
            <a:ext uri="{FF2B5EF4-FFF2-40B4-BE49-F238E27FC236}">
              <a16:creationId xmlns:a16="http://schemas.microsoft.com/office/drawing/2014/main" id="{84414B85-A37B-43E4-8861-445E5195C95D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1" name="shCalendar_bck" hidden="1">
            <a:extLst>
              <a:ext uri="{FF2B5EF4-FFF2-40B4-BE49-F238E27FC236}">
                <a16:creationId xmlns:a16="http://schemas.microsoft.com/office/drawing/2014/main" id="{31623EEA-3B5A-4C75-B57A-D1856B4BAB5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2" name="shCalendar_1" descr="CalendarSmall.bmp" hidden="1">
            <a:extLst>
              <a:ext uri="{FF2B5EF4-FFF2-40B4-BE49-F238E27FC236}">
                <a16:creationId xmlns:a16="http://schemas.microsoft.com/office/drawing/2014/main" id="{85A65556-3986-4AE3-86C1-EAE12B1AD7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3" name="shCalendar" hidden="1">
          <a:extLst>
            <a:ext uri="{FF2B5EF4-FFF2-40B4-BE49-F238E27FC236}">
              <a16:creationId xmlns:a16="http://schemas.microsoft.com/office/drawing/2014/main" id="{73C52EA4-B6A5-4568-B093-4826C53564A4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4" name="shCalendar_bck" hidden="1">
            <a:extLst>
              <a:ext uri="{FF2B5EF4-FFF2-40B4-BE49-F238E27FC236}">
                <a16:creationId xmlns:a16="http://schemas.microsoft.com/office/drawing/2014/main" id="{B0740629-C8D7-4CE8-972E-8E30426F31E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5" name="shCalendar_1" descr="CalendarSmall.bmp" hidden="1">
            <a:extLst>
              <a:ext uri="{FF2B5EF4-FFF2-40B4-BE49-F238E27FC236}">
                <a16:creationId xmlns:a16="http://schemas.microsoft.com/office/drawing/2014/main" id="{536E42AB-2558-4448-8B86-6B19A1ACD25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6" name="shCalendar" hidden="1">
          <a:extLst>
            <a:ext uri="{FF2B5EF4-FFF2-40B4-BE49-F238E27FC236}">
              <a16:creationId xmlns:a16="http://schemas.microsoft.com/office/drawing/2014/main" id="{DE6558BB-172A-4475-B973-5D305D7931AE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57" name="shCalendar_bck" hidden="1">
            <a:extLst>
              <a:ext uri="{FF2B5EF4-FFF2-40B4-BE49-F238E27FC236}">
                <a16:creationId xmlns:a16="http://schemas.microsoft.com/office/drawing/2014/main" id="{3DBF269D-F562-401A-8979-E05915DED47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8" name="shCalendar_1" descr="CalendarSmall.bmp" hidden="1">
            <a:extLst>
              <a:ext uri="{FF2B5EF4-FFF2-40B4-BE49-F238E27FC236}">
                <a16:creationId xmlns:a16="http://schemas.microsoft.com/office/drawing/2014/main" id="{D5748811-7031-49E4-BFC9-607161B1E22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59" name="shCalendar" hidden="1">
          <a:extLst>
            <a:ext uri="{FF2B5EF4-FFF2-40B4-BE49-F238E27FC236}">
              <a16:creationId xmlns:a16="http://schemas.microsoft.com/office/drawing/2014/main" id="{87945E0D-D35A-4C99-B863-BA3D2A75325D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0" name="shCalendar_bck" hidden="1">
            <a:extLst>
              <a:ext uri="{FF2B5EF4-FFF2-40B4-BE49-F238E27FC236}">
                <a16:creationId xmlns:a16="http://schemas.microsoft.com/office/drawing/2014/main" id="{34EC96A1-E393-4500-8FD1-9B6D7D0AE50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1" name="shCalendar_1" descr="CalendarSmall.bmp" hidden="1">
            <a:extLst>
              <a:ext uri="{FF2B5EF4-FFF2-40B4-BE49-F238E27FC236}">
                <a16:creationId xmlns:a16="http://schemas.microsoft.com/office/drawing/2014/main" id="{10B394E9-A883-4360-94F4-D6530C7FF41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2" name="shCalendar" hidden="1">
          <a:extLst>
            <a:ext uri="{FF2B5EF4-FFF2-40B4-BE49-F238E27FC236}">
              <a16:creationId xmlns:a16="http://schemas.microsoft.com/office/drawing/2014/main" id="{B4C838E5-335A-4247-96A8-51D0075EB05F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3" name="shCalendar_bck" hidden="1">
            <a:extLst>
              <a:ext uri="{FF2B5EF4-FFF2-40B4-BE49-F238E27FC236}">
                <a16:creationId xmlns:a16="http://schemas.microsoft.com/office/drawing/2014/main" id="{9CCD8720-41E4-43C3-93EF-660903CF72D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4" name="shCalendar_1" descr="CalendarSmall.bmp" hidden="1">
            <a:extLst>
              <a:ext uri="{FF2B5EF4-FFF2-40B4-BE49-F238E27FC236}">
                <a16:creationId xmlns:a16="http://schemas.microsoft.com/office/drawing/2014/main" id="{609F0F3D-21F5-4893-A841-DB54CAF01BA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5" name="shCalendar" hidden="1">
          <a:extLst>
            <a:ext uri="{FF2B5EF4-FFF2-40B4-BE49-F238E27FC236}">
              <a16:creationId xmlns:a16="http://schemas.microsoft.com/office/drawing/2014/main" id="{E362A16F-8771-4B76-8815-74F6FAEC5F2F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6" name="shCalendar_bck" hidden="1">
            <a:extLst>
              <a:ext uri="{FF2B5EF4-FFF2-40B4-BE49-F238E27FC236}">
                <a16:creationId xmlns:a16="http://schemas.microsoft.com/office/drawing/2014/main" id="{153BBD92-0992-490A-A3F3-D0B95ED188F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" name="shCalendar_1" descr="CalendarSmall.bmp" hidden="1">
            <a:extLst>
              <a:ext uri="{FF2B5EF4-FFF2-40B4-BE49-F238E27FC236}">
                <a16:creationId xmlns:a16="http://schemas.microsoft.com/office/drawing/2014/main" id="{84FE1697-BB32-470B-A011-8020BF40B96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68" name="shCalendar" hidden="1">
          <a:extLst>
            <a:ext uri="{FF2B5EF4-FFF2-40B4-BE49-F238E27FC236}">
              <a16:creationId xmlns:a16="http://schemas.microsoft.com/office/drawing/2014/main" id="{2F6F3A3B-EAE1-4023-A69A-EB6532EAAD79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9" name="shCalendar_bck" hidden="1">
            <a:extLst>
              <a:ext uri="{FF2B5EF4-FFF2-40B4-BE49-F238E27FC236}">
                <a16:creationId xmlns:a16="http://schemas.microsoft.com/office/drawing/2014/main" id="{B93E48D5-7E8F-41BE-AD6D-8046B31F318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" name="shCalendar_1" descr="CalendarSmall.bmp" hidden="1">
            <a:extLst>
              <a:ext uri="{FF2B5EF4-FFF2-40B4-BE49-F238E27FC236}">
                <a16:creationId xmlns:a16="http://schemas.microsoft.com/office/drawing/2014/main" id="{1422BD40-F794-4AEB-A27D-B779E9DC653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1" name="shCalendar" hidden="1">
          <a:extLst>
            <a:ext uri="{FF2B5EF4-FFF2-40B4-BE49-F238E27FC236}">
              <a16:creationId xmlns:a16="http://schemas.microsoft.com/office/drawing/2014/main" id="{8704883E-4F9F-4F9D-BD12-88680377ADFD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2" name="shCalendar_bck" hidden="1">
            <a:extLst>
              <a:ext uri="{FF2B5EF4-FFF2-40B4-BE49-F238E27FC236}">
                <a16:creationId xmlns:a16="http://schemas.microsoft.com/office/drawing/2014/main" id="{CB03504A-D14F-4690-AECB-BB25D7B1340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3" name="shCalendar_1" descr="CalendarSmall.bmp" hidden="1">
            <a:extLst>
              <a:ext uri="{FF2B5EF4-FFF2-40B4-BE49-F238E27FC236}">
                <a16:creationId xmlns:a16="http://schemas.microsoft.com/office/drawing/2014/main" id="{B140C2AA-E875-4CCE-84AE-37B33052B57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4" name="shCalendar" hidden="1">
          <a:extLst>
            <a:ext uri="{FF2B5EF4-FFF2-40B4-BE49-F238E27FC236}">
              <a16:creationId xmlns:a16="http://schemas.microsoft.com/office/drawing/2014/main" id="{B0B555C9-7BEB-4A40-80BB-D3A77C0D7125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5" name="shCalendar_bck" hidden="1">
            <a:extLst>
              <a:ext uri="{FF2B5EF4-FFF2-40B4-BE49-F238E27FC236}">
                <a16:creationId xmlns:a16="http://schemas.microsoft.com/office/drawing/2014/main" id="{FC12F419-C095-4F83-BD5B-1DA512EFEE9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6" name="shCalendar_1" descr="CalendarSmall.bmp" hidden="1">
            <a:extLst>
              <a:ext uri="{FF2B5EF4-FFF2-40B4-BE49-F238E27FC236}">
                <a16:creationId xmlns:a16="http://schemas.microsoft.com/office/drawing/2014/main" id="{82E2FCA3-9ECF-460B-9967-2C602C6052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0</xdr:row>
      <xdr:rowOff>0</xdr:rowOff>
    </xdr:from>
    <xdr:ext cx="190500" cy="190500"/>
    <xdr:grpSp>
      <xdr:nvGrpSpPr>
        <xdr:cNvPr id="277" name="shCalendar" hidden="1">
          <a:extLst>
            <a:ext uri="{FF2B5EF4-FFF2-40B4-BE49-F238E27FC236}">
              <a16:creationId xmlns:a16="http://schemas.microsoft.com/office/drawing/2014/main" id="{46CDB4A2-D151-463B-8589-CA95809A447B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8" name="shCalendar_bck" hidden="1">
            <a:extLst>
              <a:ext uri="{FF2B5EF4-FFF2-40B4-BE49-F238E27FC236}">
                <a16:creationId xmlns:a16="http://schemas.microsoft.com/office/drawing/2014/main" id="{5B858B44-2AD5-424D-91B3-DA51D38F09E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" name="shCalendar_1" descr="CalendarSmall.bmp" hidden="1">
            <a:extLst>
              <a:ext uri="{FF2B5EF4-FFF2-40B4-BE49-F238E27FC236}">
                <a16:creationId xmlns:a16="http://schemas.microsoft.com/office/drawing/2014/main" id="{1AA5DCB1-87DE-4B91-A7EB-0D7DE0063F8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0" name="shCalendar" hidden="1">
          <a:extLst>
            <a:ext uri="{FF2B5EF4-FFF2-40B4-BE49-F238E27FC236}">
              <a16:creationId xmlns:a16="http://schemas.microsoft.com/office/drawing/2014/main" id="{FA2EB752-E474-4960-8619-6A3B8F00847A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" name="shCalendar_bck" hidden="1">
            <a:extLst>
              <a:ext uri="{FF2B5EF4-FFF2-40B4-BE49-F238E27FC236}">
                <a16:creationId xmlns:a16="http://schemas.microsoft.com/office/drawing/2014/main" id="{F296E425-C906-4FCE-8097-C0BAD95258E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" name="shCalendar_1" descr="CalendarSmall.bmp" hidden="1">
            <a:extLst>
              <a:ext uri="{FF2B5EF4-FFF2-40B4-BE49-F238E27FC236}">
                <a16:creationId xmlns:a16="http://schemas.microsoft.com/office/drawing/2014/main" id="{01665085-1F1A-4EA4-B782-9E6FBED190E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3" name="shCalendar" hidden="1">
          <a:extLst>
            <a:ext uri="{FF2B5EF4-FFF2-40B4-BE49-F238E27FC236}">
              <a16:creationId xmlns:a16="http://schemas.microsoft.com/office/drawing/2014/main" id="{B4C560D2-5C01-4A14-9661-09877035DB24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4" name="shCalendar_bck" hidden="1">
            <a:extLst>
              <a:ext uri="{FF2B5EF4-FFF2-40B4-BE49-F238E27FC236}">
                <a16:creationId xmlns:a16="http://schemas.microsoft.com/office/drawing/2014/main" id="{754B95A8-79C7-4957-9A5A-76EF0F9DD8E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5" name="shCalendar_1" descr="CalendarSmall.bmp" hidden="1">
            <a:extLst>
              <a:ext uri="{FF2B5EF4-FFF2-40B4-BE49-F238E27FC236}">
                <a16:creationId xmlns:a16="http://schemas.microsoft.com/office/drawing/2014/main" id="{6AEEC556-7415-4257-BDEF-1EE79DA9277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6" name="shCalendar" hidden="1">
          <a:extLst>
            <a:ext uri="{FF2B5EF4-FFF2-40B4-BE49-F238E27FC236}">
              <a16:creationId xmlns:a16="http://schemas.microsoft.com/office/drawing/2014/main" id="{06550672-C5CA-4E18-A027-D8FFB7A6B6CB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7" name="shCalendar_bck" hidden="1">
            <a:extLst>
              <a:ext uri="{FF2B5EF4-FFF2-40B4-BE49-F238E27FC236}">
                <a16:creationId xmlns:a16="http://schemas.microsoft.com/office/drawing/2014/main" id="{1586B020-144C-48DE-B13E-74D4BCC5766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" name="shCalendar_1" descr="CalendarSmall.bmp" hidden="1">
            <a:extLst>
              <a:ext uri="{FF2B5EF4-FFF2-40B4-BE49-F238E27FC236}">
                <a16:creationId xmlns:a16="http://schemas.microsoft.com/office/drawing/2014/main" id="{42F57D2E-0EAE-441B-A33C-DC0AA6F55B7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89" name="shCalendar" hidden="1">
          <a:extLst>
            <a:ext uri="{FF2B5EF4-FFF2-40B4-BE49-F238E27FC236}">
              <a16:creationId xmlns:a16="http://schemas.microsoft.com/office/drawing/2014/main" id="{8EAAC213-034C-4F97-ABC9-09585E41BF31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0" name="shCalendar_bck" hidden="1">
            <a:extLst>
              <a:ext uri="{FF2B5EF4-FFF2-40B4-BE49-F238E27FC236}">
                <a16:creationId xmlns:a16="http://schemas.microsoft.com/office/drawing/2014/main" id="{A7FB4B74-C520-430B-B863-E89BC399528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" name="shCalendar_1" descr="CalendarSmall.bmp" hidden="1">
            <a:extLst>
              <a:ext uri="{FF2B5EF4-FFF2-40B4-BE49-F238E27FC236}">
                <a16:creationId xmlns:a16="http://schemas.microsoft.com/office/drawing/2014/main" id="{595397F1-31B4-409B-B9AC-1920791B0B2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2" name="shCalendar" hidden="1">
          <a:extLst>
            <a:ext uri="{FF2B5EF4-FFF2-40B4-BE49-F238E27FC236}">
              <a16:creationId xmlns:a16="http://schemas.microsoft.com/office/drawing/2014/main" id="{23492503-4446-468A-9D15-9A4A0F6CF2D6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3" name="shCalendar_bck" hidden="1">
            <a:extLst>
              <a:ext uri="{FF2B5EF4-FFF2-40B4-BE49-F238E27FC236}">
                <a16:creationId xmlns:a16="http://schemas.microsoft.com/office/drawing/2014/main" id="{67FC26AC-31D9-4BD4-B6E0-D4BDBD2D38C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4" name="shCalendar_1" descr="CalendarSmall.bmp" hidden="1">
            <a:extLst>
              <a:ext uri="{FF2B5EF4-FFF2-40B4-BE49-F238E27FC236}">
                <a16:creationId xmlns:a16="http://schemas.microsoft.com/office/drawing/2014/main" id="{4621769B-50C4-41A6-9A72-5A94E3F61F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5" name="shCalendar" hidden="1">
          <a:extLst>
            <a:ext uri="{FF2B5EF4-FFF2-40B4-BE49-F238E27FC236}">
              <a16:creationId xmlns:a16="http://schemas.microsoft.com/office/drawing/2014/main" id="{397A621B-BE6A-4360-841B-C113FE428E99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" name="shCalendar_bck" hidden="1">
            <a:extLst>
              <a:ext uri="{FF2B5EF4-FFF2-40B4-BE49-F238E27FC236}">
                <a16:creationId xmlns:a16="http://schemas.microsoft.com/office/drawing/2014/main" id="{178B26F7-554F-46C8-B6BB-1937A03583B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7" name="shCalendar_1" descr="CalendarSmall.bmp" hidden="1">
            <a:extLst>
              <a:ext uri="{FF2B5EF4-FFF2-40B4-BE49-F238E27FC236}">
                <a16:creationId xmlns:a16="http://schemas.microsoft.com/office/drawing/2014/main" id="{9CB34E40-3E1B-4BF5-9A90-4ADD02C987B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298" name="shCalendar" hidden="1">
          <a:extLst>
            <a:ext uri="{FF2B5EF4-FFF2-40B4-BE49-F238E27FC236}">
              <a16:creationId xmlns:a16="http://schemas.microsoft.com/office/drawing/2014/main" id="{62620F45-D521-493C-9604-D9E9579642BF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9" name="shCalendar_bck" hidden="1">
            <a:extLst>
              <a:ext uri="{FF2B5EF4-FFF2-40B4-BE49-F238E27FC236}">
                <a16:creationId xmlns:a16="http://schemas.microsoft.com/office/drawing/2014/main" id="{75812E60-3244-499E-B527-2216B37442E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" name="shCalendar_1" descr="CalendarSmall.bmp" hidden="1">
            <a:extLst>
              <a:ext uri="{FF2B5EF4-FFF2-40B4-BE49-F238E27FC236}">
                <a16:creationId xmlns:a16="http://schemas.microsoft.com/office/drawing/2014/main" id="{7C85BE37-F366-4A69-B4CC-DFB208053CA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1" name="shCalendar" hidden="1">
          <a:extLst>
            <a:ext uri="{FF2B5EF4-FFF2-40B4-BE49-F238E27FC236}">
              <a16:creationId xmlns:a16="http://schemas.microsoft.com/office/drawing/2014/main" id="{60486676-13F2-4CB2-99AD-A191172797C9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" name="shCalendar_bck" hidden="1">
            <a:extLst>
              <a:ext uri="{FF2B5EF4-FFF2-40B4-BE49-F238E27FC236}">
                <a16:creationId xmlns:a16="http://schemas.microsoft.com/office/drawing/2014/main" id="{7B5D4FE1-3522-47CC-A321-709CA66A40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3" name="shCalendar_1" descr="CalendarSmall.bmp" hidden="1">
            <a:extLst>
              <a:ext uri="{FF2B5EF4-FFF2-40B4-BE49-F238E27FC236}">
                <a16:creationId xmlns:a16="http://schemas.microsoft.com/office/drawing/2014/main" id="{C319CC90-0603-4E10-A414-E5BD552D489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4" name="shCalendar" hidden="1">
          <a:extLst>
            <a:ext uri="{FF2B5EF4-FFF2-40B4-BE49-F238E27FC236}">
              <a16:creationId xmlns:a16="http://schemas.microsoft.com/office/drawing/2014/main" id="{C679C9B8-10B3-49B9-9559-5F0F7EC4938E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5" name="shCalendar_bck" hidden="1">
            <a:extLst>
              <a:ext uri="{FF2B5EF4-FFF2-40B4-BE49-F238E27FC236}">
                <a16:creationId xmlns:a16="http://schemas.microsoft.com/office/drawing/2014/main" id="{0A36C24E-B8C5-4C7D-B98A-543BA27E450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" name="shCalendar_1" descr="CalendarSmall.bmp" hidden="1">
            <a:extLst>
              <a:ext uri="{FF2B5EF4-FFF2-40B4-BE49-F238E27FC236}">
                <a16:creationId xmlns:a16="http://schemas.microsoft.com/office/drawing/2014/main" id="{B69CFAFF-6864-49C9-90A6-4D7D8FD96BC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07" name="shCalendar" hidden="1">
          <a:extLst>
            <a:ext uri="{FF2B5EF4-FFF2-40B4-BE49-F238E27FC236}">
              <a16:creationId xmlns:a16="http://schemas.microsoft.com/office/drawing/2014/main" id="{657C6975-7F58-444A-89B2-761572B6DAEE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" name="shCalendar_bck" hidden="1">
            <a:extLst>
              <a:ext uri="{FF2B5EF4-FFF2-40B4-BE49-F238E27FC236}">
                <a16:creationId xmlns:a16="http://schemas.microsoft.com/office/drawing/2014/main" id="{A92E58C8-4023-4EB6-BCC4-1AB1A618F59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" name="shCalendar_1" descr="CalendarSmall.bmp" hidden="1">
            <a:extLst>
              <a:ext uri="{FF2B5EF4-FFF2-40B4-BE49-F238E27FC236}">
                <a16:creationId xmlns:a16="http://schemas.microsoft.com/office/drawing/2014/main" id="{A0080BDA-1FD2-4D40-81F8-15E102ECF42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0" name="shCalendar" hidden="1">
          <a:extLst>
            <a:ext uri="{FF2B5EF4-FFF2-40B4-BE49-F238E27FC236}">
              <a16:creationId xmlns:a16="http://schemas.microsoft.com/office/drawing/2014/main" id="{41A9548E-312C-4612-8863-9D3C5662697B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" name="shCalendar_bck" hidden="1">
            <a:extLst>
              <a:ext uri="{FF2B5EF4-FFF2-40B4-BE49-F238E27FC236}">
                <a16:creationId xmlns:a16="http://schemas.microsoft.com/office/drawing/2014/main" id="{098C1327-A8BC-41D0-98EE-B38F59057A5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" name="shCalendar_1" descr="CalendarSmall.bmp" hidden="1">
            <a:extLst>
              <a:ext uri="{FF2B5EF4-FFF2-40B4-BE49-F238E27FC236}">
                <a16:creationId xmlns:a16="http://schemas.microsoft.com/office/drawing/2014/main" id="{49BA1548-B82A-469A-BE38-CD385D7C53B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28</xdr:row>
      <xdr:rowOff>0</xdr:rowOff>
    </xdr:from>
    <xdr:ext cx="190500" cy="190500"/>
    <xdr:grpSp>
      <xdr:nvGrpSpPr>
        <xdr:cNvPr id="313" name="shCalendar" hidden="1">
          <a:extLst>
            <a:ext uri="{FF2B5EF4-FFF2-40B4-BE49-F238E27FC236}">
              <a16:creationId xmlns:a16="http://schemas.microsoft.com/office/drawing/2014/main" id="{50FA93B8-8BAB-4586-8E55-B1F6D296A65F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4" name="shCalendar_bck" hidden="1">
            <a:extLst>
              <a:ext uri="{FF2B5EF4-FFF2-40B4-BE49-F238E27FC236}">
                <a16:creationId xmlns:a16="http://schemas.microsoft.com/office/drawing/2014/main" id="{82CF531B-C082-4C24-A233-3901EC10A2B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" name="shCalendar_1" descr="CalendarSmall.bmp" hidden="1">
            <a:extLst>
              <a:ext uri="{FF2B5EF4-FFF2-40B4-BE49-F238E27FC236}">
                <a16:creationId xmlns:a16="http://schemas.microsoft.com/office/drawing/2014/main" id="{F0596F67-C825-438C-A02D-21B8C075329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6" name="shCalendar" hidden="1">
          <a:extLst>
            <a:ext uri="{FF2B5EF4-FFF2-40B4-BE49-F238E27FC236}">
              <a16:creationId xmlns:a16="http://schemas.microsoft.com/office/drawing/2014/main" id="{79FA5B45-6717-4E34-9005-A9072BEF83BE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7" name="shCalendar_bck" hidden="1">
            <a:extLst>
              <a:ext uri="{FF2B5EF4-FFF2-40B4-BE49-F238E27FC236}">
                <a16:creationId xmlns:a16="http://schemas.microsoft.com/office/drawing/2014/main" id="{BACD220C-FE87-4E09-8871-D32A45A5367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" name="shCalendar_1" descr="CalendarSmall.bmp" hidden="1">
            <a:extLst>
              <a:ext uri="{FF2B5EF4-FFF2-40B4-BE49-F238E27FC236}">
                <a16:creationId xmlns:a16="http://schemas.microsoft.com/office/drawing/2014/main" id="{77E20607-9277-47DF-A99B-6128478578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30</xdr:row>
      <xdr:rowOff>0</xdr:rowOff>
    </xdr:from>
    <xdr:ext cx="190500" cy="190500"/>
    <xdr:grpSp>
      <xdr:nvGrpSpPr>
        <xdr:cNvPr id="319" name="shCalendar" hidden="1">
          <a:extLst>
            <a:ext uri="{FF2B5EF4-FFF2-40B4-BE49-F238E27FC236}">
              <a16:creationId xmlns:a16="http://schemas.microsoft.com/office/drawing/2014/main" id="{2EF87C8A-AD09-4E69-B00A-CAAA33C24D21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" name="shCalendar_bck" hidden="1">
            <a:extLst>
              <a:ext uri="{FF2B5EF4-FFF2-40B4-BE49-F238E27FC236}">
                <a16:creationId xmlns:a16="http://schemas.microsoft.com/office/drawing/2014/main" id="{5C96C0DA-92AC-4ED2-9949-95222E00E2B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" name="shCalendar_1" descr="CalendarSmall.bmp" hidden="1">
            <a:extLst>
              <a:ext uri="{FF2B5EF4-FFF2-40B4-BE49-F238E27FC236}">
                <a16:creationId xmlns:a16="http://schemas.microsoft.com/office/drawing/2014/main" id="{5CF74356-ED8A-4229-B578-55FFE1FE4C5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2" name="shCalendar" hidden="1">
          <a:extLst>
            <a:ext uri="{FF2B5EF4-FFF2-40B4-BE49-F238E27FC236}">
              <a16:creationId xmlns:a16="http://schemas.microsoft.com/office/drawing/2014/main" id="{F1E5DB49-29EF-46B5-91ED-D3757322819F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3" name="shCalendar_bck" hidden="1">
            <a:extLst>
              <a:ext uri="{FF2B5EF4-FFF2-40B4-BE49-F238E27FC236}">
                <a16:creationId xmlns:a16="http://schemas.microsoft.com/office/drawing/2014/main" id="{EB8CEBE3-CF4A-4BBB-AC29-9E858FC5F70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" name="shCalendar_1" descr="CalendarSmall.bmp" hidden="1">
            <a:extLst>
              <a:ext uri="{FF2B5EF4-FFF2-40B4-BE49-F238E27FC236}">
                <a16:creationId xmlns:a16="http://schemas.microsoft.com/office/drawing/2014/main" id="{AAA7966E-361C-49A3-A528-42CF42BD054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5" name="shCalendar" hidden="1">
          <a:extLst>
            <a:ext uri="{FF2B5EF4-FFF2-40B4-BE49-F238E27FC236}">
              <a16:creationId xmlns:a16="http://schemas.microsoft.com/office/drawing/2014/main" id="{7E6042B3-8F38-47C3-B819-BD5AFED8A0BA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6" name="shCalendar_bck" hidden="1">
            <a:extLst>
              <a:ext uri="{FF2B5EF4-FFF2-40B4-BE49-F238E27FC236}">
                <a16:creationId xmlns:a16="http://schemas.microsoft.com/office/drawing/2014/main" id="{87DBE0C4-A4D4-4325-A25C-FF27E82D9CA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" name="shCalendar_1" descr="CalendarSmall.bmp" hidden="1">
            <a:extLst>
              <a:ext uri="{FF2B5EF4-FFF2-40B4-BE49-F238E27FC236}">
                <a16:creationId xmlns:a16="http://schemas.microsoft.com/office/drawing/2014/main" id="{72F2C896-DE41-4074-9F31-46153874D5C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32</xdr:row>
      <xdr:rowOff>0</xdr:rowOff>
    </xdr:from>
    <xdr:ext cx="190500" cy="190500"/>
    <xdr:grpSp>
      <xdr:nvGrpSpPr>
        <xdr:cNvPr id="328" name="shCalendar" hidden="1">
          <a:extLst>
            <a:ext uri="{FF2B5EF4-FFF2-40B4-BE49-F238E27FC236}">
              <a16:creationId xmlns:a16="http://schemas.microsoft.com/office/drawing/2014/main" id="{C4B604C6-AAE1-4733-97A4-6AF357A23E4D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" name="shCalendar_bck" hidden="1">
            <a:extLst>
              <a:ext uri="{FF2B5EF4-FFF2-40B4-BE49-F238E27FC236}">
                <a16:creationId xmlns:a16="http://schemas.microsoft.com/office/drawing/2014/main" id="{17BF1D19-1D07-4AAB-A7BC-BF8CAFF42AE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" name="shCalendar_1" descr="CalendarSmall.bmp" hidden="1">
            <a:extLst>
              <a:ext uri="{FF2B5EF4-FFF2-40B4-BE49-F238E27FC236}">
                <a16:creationId xmlns:a16="http://schemas.microsoft.com/office/drawing/2014/main" id="{5CD3E93B-CA3A-4E00-BB17-C84D49BBF9B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1" name="shCalendar" hidden="1">
          <a:extLst>
            <a:ext uri="{FF2B5EF4-FFF2-40B4-BE49-F238E27FC236}">
              <a16:creationId xmlns:a16="http://schemas.microsoft.com/office/drawing/2014/main" id="{26DE1892-B7FF-4856-B2DF-157BE82C5195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2" name="shCalendar_bck" hidden="1">
            <a:extLst>
              <a:ext uri="{FF2B5EF4-FFF2-40B4-BE49-F238E27FC236}">
                <a16:creationId xmlns:a16="http://schemas.microsoft.com/office/drawing/2014/main" id="{CB0A5C5A-01DB-4FE9-90AF-A2BB37EC38B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" name="shCalendar_1" descr="CalendarSmall.bmp" hidden="1">
            <a:extLst>
              <a:ext uri="{FF2B5EF4-FFF2-40B4-BE49-F238E27FC236}">
                <a16:creationId xmlns:a16="http://schemas.microsoft.com/office/drawing/2014/main" id="{4FC0E13C-BF04-4670-87D3-0C77FD5E485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11</xdr:col>
      <xdr:colOff>38100</xdr:colOff>
      <xdr:row>34</xdr:row>
      <xdr:rowOff>0</xdr:rowOff>
    </xdr:from>
    <xdr:ext cx="190500" cy="190500"/>
    <xdr:grpSp>
      <xdr:nvGrpSpPr>
        <xdr:cNvPr id="334" name="shCalendar" hidden="1">
          <a:extLst>
            <a:ext uri="{FF2B5EF4-FFF2-40B4-BE49-F238E27FC236}">
              <a16:creationId xmlns:a16="http://schemas.microsoft.com/office/drawing/2014/main" id="{0C1C51F3-4689-49BC-8A68-9B1E1F56B8D6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" name="shCalendar_bck" hidden="1">
            <a:extLst>
              <a:ext uri="{FF2B5EF4-FFF2-40B4-BE49-F238E27FC236}">
                <a16:creationId xmlns:a16="http://schemas.microsoft.com/office/drawing/2014/main" id="{FF6B0CE7-67FB-4591-9E95-00715CB3B4F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6" name="shCalendar_1" descr="CalendarSmall.bmp" hidden="1">
            <a:extLst>
              <a:ext uri="{FF2B5EF4-FFF2-40B4-BE49-F238E27FC236}">
                <a16:creationId xmlns:a16="http://schemas.microsoft.com/office/drawing/2014/main" id="{D511286A-03AC-4FCC-ABE1-F4FCDEE9DA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9538-790B-4A8E-8000-15F8019503AB}">
  <sheetPr codeName="modProv">
    <tabColor rgb="FFFFCC99"/>
  </sheetPr>
  <dimension ref="A1"/>
  <sheetViews>
    <sheetView workbookViewId="0"/>
  </sheetViews>
  <sheetFormatPr defaultRowHeight="11.25"/>
  <cols>
    <col min="1" max="16384" width="9.140625" style="27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1"/>
  </cols>
  <sheetData>
    <row r="1" spans="1:27" ht="10.5" customHeight="1">
      <c r="AA1" s="91" t="s">
        <v>68</v>
      </c>
    </row>
    <row r="2" spans="1:27" ht="16.5" customHeight="1">
      <c r="B2" s="342" t="str">
        <f>"Код шаблона: " &amp; GetCode()</f>
        <v>Код шаблона: FAS.JKH.OPEN.INFO.LIMIT.WARM</v>
      </c>
      <c r="C2" s="342"/>
      <c r="D2" s="342"/>
      <c r="E2" s="342"/>
      <c r="F2" s="342"/>
      <c r="G2" s="342"/>
      <c r="V2" s="64"/>
    </row>
    <row r="3" spans="1:27" ht="18" customHeight="1">
      <c r="B3" s="343" t="str">
        <f>"Версия " &amp; Getversion()</f>
        <v>Версия 1.0.2</v>
      </c>
      <c r="C3" s="34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34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6"/>
    </row>
    <row r="6" spans="1:27" ht="9.75" customHeight="1">
      <c r="A6" s="64"/>
      <c r="B6" s="92"/>
      <c r="C6" s="93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85"/>
    </row>
    <row r="7" spans="1:27" ht="15" customHeight="1">
      <c r="A7" s="64"/>
      <c r="B7" s="95"/>
      <c r="C7" s="96"/>
      <c r="D7" s="97"/>
      <c r="E7" s="333" t="s">
        <v>221</v>
      </c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86"/>
    </row>
    <row r="8" spans="1:27" ht="15" customHeight="1">
      <c r="A8" s="64"/>
      <c r="B8" s="95"/>
      <c r="C8" s="96"/>
      <c r="D8" s="97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86"/>
    </row>
    <row r="9" spans="1:27" ht="15" customHeight="1">
      <c r="A9" s="64"/>
      <c r="B9" s="95"/>
      <c r="C9" s="96"/>
      <c r="D9" s="97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86"/>
    </row>
    <row r="10" spans="1:27" ht="10.5" customHeight="1">
      <c r="A10" s="64"/>
      <c r="B10" s="95"/>
      <c r="C10" s="96"/>
      <c r="D10" s="97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86"/>
    </row>
    <row r="11" spans="1:27" ht="27" customHeight="1">
      <c r="A11" s="64"/>
      <c r="B11" s="95"/>
      <c r="C11" s="96"/>
      <c r="D11" s="97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86"/>
    </row>
    <row r="12" spans="1:27" ht="12" customHeight="1">
      <c r="A12" s="64"/>
      <c r="B12" s="95"/>
      <c r="C12" s="96"/>
      <c r="D12" s="97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86"/>
    </row>
    <row r="13" spans="1:27" ht="38.25" customHeight="1">
      <c r="A13" s="64"/>
      <c r="B13" s="95"/>
      <c r="C13" s="96"/>
      <c r="D13" s="97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87"/>
    </row>
    <row r="14" spans="1:27" ht="15" customHeight="1">
      <c r="A14" s="64"/>
      <c r="B14" s="95"/>
      <c r="C14" s="96"/>
      <c r="D14" s="97"/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86"/>
    </row>
    <row r="15" spans="1:27" ht="15">
      <c r="A15" s="64"/>
      <c r="B15" s="95"/>
      <c r="C15" s="96"/>
      <c r="D15" s="97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86"/>
    </row>
    <row r="16" spans="1:27" ht="15">
      <c r="A16" s="64"/>
      <c r="B16" s="95"/>
      <c r="C16" s="96"/>
      <c r="D16" s="97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86"/>
    </row>
    <row r="17" spans="1:25" ht="15" customHeight="1">
      <c r="A17" s="64"/>
      <c r="B17" s="95"/>
      <c r="C17" s="96"/>
      <c r="D17" s="97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86"/>
    </row>
    <row r="18" spans="1:25" ht="15">
      <c r="A18" s="64"/>
      <c r="B18" s="95"/>
      <c r="C18" s="96"/>
      <c r="D18" s="97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86"/>
    </row>
    <row r="19" spans="1:25" ht="23.45" customHeight="1">
      <c r="A19" s="64"/>
      <c r="B19" s="95"/>
      <c r="C19" s="96"/>
      <c r="D19" s="98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86"/>
    </row>
    <row r="20" spans="1:25" ht="15" hidden="1">
      <c r="A20" s="64"/>
      <c r="B20" s="95"/>
      <c r="C20" s="9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86"/>
    </row>
    <row r="21" spans="1:25" ht="14.25" hidden="1" customHeight="1">
      <c r="A21" s="64"/>
      <c r="B21" s="95"/>
      <c r="C21" s="96"/>
      <c r="D21" s="100"/>
      <c r="E21" s="107" t="s">
        <v>66</v>
      </c>
      <c r="F21" s="340" t="s">
        <v>70</v>
      </c>
      <c r="G21" s="341"/>
      <c r="H21" s="341"/>
      <c r="I21" s="341"/>
      <c r="J21" s="341"/>
      <c r="K21" s="341"/>
      <c r="L21" s="341"/>
      <c r="M21" s="341"/>
      <c r="N21" s="97"/>
      <c r="O21" s="109" t="s">
        <v>66</v>
      </c>
      <c r="P21" s="347" t="s">
        <v>67</v>
      </c>
      <c r="Q21" s="348"/>
      <c r="R21" s="348"/>
      <c r="S21" s="348"/>
      <c r="T21" s="348"/>
      <c r="U21" s="348"/>
      <c r="V21" s="348"/>
      <c r="W21" s="348"/>
      <c r="X21" s="348"/>
      <c r="Y21" s="86"/>
    </row>
    <row r="22" spans="1:25" ht="14.25" hidden="1" customHeight="1">
      <c r="A22" s="64"/>
      <c r="B22" s="95"/>
      <c r="C22" s="96"/>
      <c r="D22" s="100"/>
      <c r="E22" s="108" t="s">
        <v>66</v>
      </c>
      <c r="F22" s="340" t="s">
        <v>69</v>
      </c>
      <c r="G22" s="341"/>
      <c r="H22" s="341"/>
      <c r="I22" s="341"/>
      <c r="J22" s="341"/>
      <c r="K22" s="341"/>
      <c r="L22" s="341"/>
      <c r="M22" s="341"/>
      <c r="N22" s="97"/>
      <c r="O22" s="110" t="s">
        <v>66</v>
      </c>
      <c r="P22" s="347" t="s">
        <v>222</v>
      </c>
      <c r="Q22" s="348"/>
      <c r="R22" s="348"/>
      <c r="S22" s="348"/>
      <c r="T22" s="348"/>
      <c r="U22" s="348"/>
      <c r="V22" s="348"/>
      <c r="W22" s="348"/>
      <c r="X22" s="348"/>
      <c r="Y22" s="86"/>
    </row>
    <row r="23" spans="1:25" ht="27" hidden="1" customHeight="1">
      <c r="A23" s="64"/>
      <c r="B23" s="95"/>
      <c r="C23" s="96"/>
      <c r="D23" s="100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39"/>
      <c r="Q23" s="339"/>
      <c r="R23" s="339"/>
      <c r="S23" s="339"/>
      <c r="T23" s="339"/>
      <c r="U23" s="339"/>
      <c r="V23" s="339"/>
      <c r="W23" s="339"/>
      <c r="X23" s="97"/>
      <c r="Y23" s="86"/>
    </row>
    <row r="24" spans="1:25" ht="15" hidden="1" customHeight="1">
      <c r="A24" s="64"/>
      <c r="B24" s="95"/>
      <c r="C24" s="96"/>
      <c r="D24" s="100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86"/>
    </row>
    <row r="25" spans="1:25" ht="15" hidden="1" customHeight="1">
      <c r="A25" s="64"/>
      <c r="B25" s="95"/>
      <c r="C25" s="96"/>
      <c r="D25" s="100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86"/>
    </row>
    <row r="26" spans="1:25" ht="15" hidden="1" customHeight="1">
      <c r="A26" s="64"/>
      <c r="B26" s="95"/>
      <c r="C26" s="96"/>
      <c r="D26" s="100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86"/>
    </row>
    <row r="27" spans="1:25" ht="15" hidden="1" customHeight="1">
      <c r="A27" s="64"/>
      <c r="B27" s="95"/>
      <c r="C27" s="96"/>
      <c r="D27" s="10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86"/>
    </row>
    <row r="28" spans="1:25" ht="15" hidden="1" customHeight="1">
      <c r="A28" s="64"/>
      <c r="B28" s="95"/>
      <c r="C28" s="96"/>
      <c r="D28" s="100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86"/>
    </row>
    <row r="29" spans="1:25" ht="15" hidden="1" customHeight="1">
      <c r="A29" s="64"/>
      <c r="B29" s="95"/>
      <c r="C29" s="96"/>
      <c r="D29" s="100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86"/>
    </row>
    <row r="30" spans="1:25" ht="15" hidden="1" customHeight="1">
      <c r="A30" s="64"/>
      <c r="B30" s="95"/>
      <c r="C30" s="96"/>
      <c r="D30" s="100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86"/>
    </row>
    <row r="31" spans="1:25" ht="15" hidden="1" customHeight="1">
      <c r="A31" s="64"/>
      <c r="B31" s="95"/>
      <c r="C31" s="96"/>
      <c r="D31" s="100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86"/>
    </row>
    <row r="32" spans="1:25" ht="15" hidden="1" customHeight="1">
      <c r="A32" s="64"/>
      <c r="B32" s="95"/>
      <c r="C32" s="96"/>
      <c r="D32" s="100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86"/>
    </row>
    <row r="33" spans="1:25" ht="15" hidden="1" customHeight="1">
      <c r="A33" s="64"/>
      <c r="B33" s="95"/>
      <c r="C33" s="96"/>
      <c r="D33" s="98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86"/>
    </row>
    <row r="34" spans="1:25" ht="11.1" hidden="1" customHeight="1">
      <c r="A34" s="64"/>
      <c r="B34" s="95"/>
      <c r="C34" s="96"/>
      <c r="D34" s="98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86"/>
    </row>
    <row r="35" spans="1:25" ht="24" hidden="1" customHeight="1">
      <c r="A35" s="64"/>
      <c r="B35" s="95"/>
      <c r="C35" s="96"/>
      <c r="D35" s="100"/>
      <c r="E35" s="333" t="s">
        <v>130</v>
      </c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86"/>
    </row>
    <row r="36" spans="1:25" ht="38.25" hidden="1" customHeight="1">
      <c r="A36" s="64"/>
      <c r="B36" s="95"/>
      <c r="C36" s="96"/>
      <c r="D36" s="100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86"/>
    </row>
    <row r="37" spans="1:25" ht="9.75" hidden="1" customHeight="1">
      <c r="A37" s="64"/>
      <c r="B37" s="95"/>
      <c r="C37" s="96"/>
      <c r="D37" s="100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3"/>
      <c r="X37" s="333"/>
      <c r="Y37" s="86"/>
    </row>
    <row r="38" spans="1:25" ht="51" hidden="1" customHeight="1">
      <c r="A38" s="64"/>
      <c r="B38" s="95"/>
      <c r="C38" s="96"/>
      <c r="D38" s="100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86"/>
    </row>
    <row r="39" spans="1:25" ht="15" hidden="1" customHeight="1">
      <c r="A39" s="64"/>
      <c r="B39" s="95"/>
      <c r="C39" s="96"/>
      <c r="D39" s="100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333"/>
      <c r="Q39" s="333"/>
      <c r="R39" s="333"/>
      <c r="S39" s="333"/>
      <c r="T39" s="333"/>
      <c r="U39" s="333"/>
      <c r="V39" s="333"/>
      <c r="W39" s="333"/>
      <c r="X39" s="333"/>
      <c r="Y39" s="86"/>
    </row>
    <row r="40" spans="1:25" ht="12" hidden="1" customHeight="1">
      <c r="A40" s="64"/>
      <c r="B40" s="95"/>
      <c r="C40" s="96"/>
      <c r="D40" s="100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86"/>
    </row>
    <row r="41" spans="1:25" ht="15.95" hidden="1" customHeight="1">
      <c r="A41" s="64"/>
      <c r="B41" s="95"/>
      <c r="C41" s="96"/>
      <c r="D41" s="100"/>
      <c r="E41" s="332"/>
      <c r="F41" s="332"/>
      <c r="G41" s="332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86"/>
    </row>
    <row r="42" spans="1:25" ht="15.95" hidden="1" customHeight="1">
      <c r="A42" s="64"/>
      <c r="B42" s="95"/>
      <c r="C42" s="96"/>
      <c r="D42" s="100"/>
      <c r="E42" s="332"/>
      <c r="F42" s="332"/>
      <c r="G42" s="332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86"/>
    </row>
    <row r="43" spans="1:25" ht="15.95" hidden="1" customHeight="1">
      <c r="A43" s="64"/>
      <c r="B43" s="95"/>
      <c r="C43" s="96"/>
      <c r="D43" s="100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86"/>
    </row>
    <row r="44" spans="1:25" ht="15.95" hidden="1" customHeight="1">
      <c r="A44" s="64"/>
      <c r="B44" s="95"/>
      <c r="C44" s="96"/>
      <c r="D44" s="98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86"/>
    </row>
    <row r="45" spans="1:25" ht="18" hidden="1" customHeight="1">
      <c r="A45" s="64"/>
      <c r="B45" s="95"/>
      <c r="C45" s="96"/>
      <c r="D45" s="98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86"/>
    </row>
    <row r="46" spans="1:25" ht="24" hidden="1" customHeight="1">
      <c r="A46" s="64"/>
      <c r="B46" s="95"/>
      <c r="C46" s="96"/>
      <c r="D46" s="100"/>
      <c r="E46" s="333" t="s">
        <v>65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86"/>
    </row>
    <row r="47" spans="1:25" ht="37.5" hidden="1" customHeight="1">
      <c r="A47" s="64"/>
      <c r="B47" s="95"/>
      <c r="C47" s="96"/>
      <c r="D47" s="100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86"/>
    </row>
    <row r="48" spans="1:25" ht="24" hidden="1" customHeight="1">
      <c r="A48" s="64"/>
      <c r="B48" s="95"/>
      <c r="C48" s="96"/>
      <c r="D48" s="100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86"/>
    </row>
    <row r="49" spans="1:25" ht="51" hidden="1" customHeight="1">
      <c r="A49" s="64"/>
      <c r="B49" s="95"/>
      <c r="C49" s="96"/>
      <c r="D49" s="100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86"/>
    </row>
    <row r="50" spans="1:25" ht="12" hidden="1" customHeight="1">
      <c r="A50" s="64"/>
      <c r="B50" s="95"/>
      <c r="C50" s="96"/>
      <c r="D50" s="100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86"/>
    </row>
    <row r="51" spans="1:25" ht="12" hidden="1" customHeight="1">
      <c r="A51" s="64"/>
      <c r="B51" s="95"/>
      <c r="C51" s="96"/>
      <c r="D51" s="100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86"/>
    </row>
    <row r="52" spans="1:25" ht="12" hidden="1" customHeight="1">
      <c r="A52" s="64"/>
      <c r="B52" s="95"/>
      <c r="C52" s="96"/>
      <c r="D52" s="100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86"/>
    </row>
    <row r="53" spans="1:25" ht="12" hidden="1" customHeight="1">
      <c r="A53" s="64"/>
      <c r="B53" s="95"/>
      <c r="C53" s="96"/>
      <c r="D53" s="100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86"/>
    </row>
    <row r="54" spans="1:25" ht="12" hidden="1" customHeight="1">
      <c r="A54" s="64"/>
      <c r="B54" s="95"/>
      <c r="C54" s="96"/>
      <c r="D54" s="100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86"/>
    </row>
    <row r="55" spans="1:25" ht="12" hidden="1" customHeight="1">
      <c r="A55" s="64"/>
      <c r="B55" s="95"/>
      <c r="C55" s="96"/>
      <c r="D55" s="100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86"/>
    </row>
    <row r="56" spans="1:25" ht="12" hidden="1" customHeight="1">
      <c r="A56" s="64"/>
      <c r="B56" s="95"/>
      <c r="C56" s="96"/>
      <c r="D56" s="98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86"/>
    </row>
    <row r="57" spans="1:25" ht="11.1" hidden="1" customHeight="1">
      <c r="A57" s="64"/>
      <c r="B57" s="95"/>
      <c r="C57" s="96"/>
      <c r="D57" s="98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86"/>
    </row>
    <row r="58" spans="1:25" ht="15" hidden="1" customHeight="1">
      <c r="A58" s="64"/>
      <c r="B58" s="95"/>
      <c r="C58" s="96"/>
      <c r="D58" s="100"/>
      <c r="E58" s="330" t="s">
        <v>223</v>
      </c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184"/>
      <c r="W58" s="184"/>
      <c r="X58" s="184"/>
      <c r="Y58" s="86"/>
    </row>
    <row r="59" spans="1:25" ht="15" hidden="1" customHeight="1">
      <c r="A59" s="64"/>
      <c r="B59" s="95"/>
      <c r="C59" s="96"/>
      <c r="D59" s="100"/>
      <c r="E59" s="334"/>
      <c r="F59" s="334"/>
      <c r="G59" s="334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86"/>
    </row>
    <row r="60" spans="1:25" ht="15" hidden="1" customHeight="1">
      <c r="A60" s="64"/>
      <c r="B60" s="95"/>
      <c r="C60" s="96"/>
      <c r="D60" s="100"/>
      <c r="E60" s="336"/>
      <c r="F60" s="337"/>
      <c r="G60" s="338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86"/>
    </row>
    <row r="61" spans="1:25" ht="21" hidden="1" customHeight="1">
      <c r="A61" s="64"/>
      <c r="B61" s="95"/>
      <c r="C61" s="96"/>
      <c r="D61" s="100"/>
      <c r="E61" s="24"/>
      <c r="F61" s="22"/>
      <c r="G61" s="23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86"/>
    </row>
    <row r="62" spans="1:25" ht="21" hidden="1" customHeight="1">
      <c r="A62" s="64"/>
      <c r="B62" s="95"/>
      <c r="C62" s="96"/>
      <c r="D62" s="100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86"/>
    </row>
    <row r="63" spans="1:25" ht="21" hidden="1" customHeight="1">
      <c r="A63" s="64"/>
      <c r="B63" s="95"/>
      <c r="C63" s="96"/>
      <c r="D63" s="100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86"/>
    </row>
    <row r="64" spans="1:25" ht="21" hidden="1" customHeight="1">
      <c r="A64" s="64"/>
      <c r="B64" s="95"/>
      <c r="C64" s="96"/>
      <c r="D64" s="100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86"/>
    </row>
    <row r="65" spans="1:25" ht="21" hidden="1" customHeight="1">
      <c r="A65" s="64"/>
      <c r="B65" s="95"/>
      <c r="C65" s="96"/>
      <c r="D65" s="100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86"/>
    </row>
    <row r="66" spans="1:25" ht="21" hidden="1" customHeight="1">
      <c r="A66" s="64"/>
      <c r="B66" s="95"/>
      <c r="C66" s="96"/>
      <c r="D66" s="100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86"/>
    </row>
    <row r="67" spans="1:25" ht="21" hidden="1" customHeight="1">
      <c r="A67" s="64"/>
      <c r="B67" s="95"/>
      <c r="C67" s="96"/>
      <c r="D67" s="100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86"/>
    </row>
    <row r="68" spans="1:25" ht="21" hidden="1" customHeight="1">
      <c r="A68" s="64"/>
      <c r="B68" s="95"/>
      <c r="C68" s="96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86"/>
    </row>
    <row r="69" spans="1:25" ht="18" hidden="1" customHeight="1">
      <c r="A69" s="64"/>
      <c r="B69" s="95"/>
      <c r="C69" s="96"/>
      <c r="D69" s="98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86"/>
    </row>
    <row r="70" spans="1:25" ht="15" hidden="1">
      <c r="A70" s="64"/>
      <c r="B70" s="95"/>
      <c r="C70" s="96"/>
      <c r="D70" s="100"/>
      <c r="E70" s="330" t="s">
        <v>224</v>
      </c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182"/>
      <c r="V70" s="182"/>
      <c r="W70" s="182"/>
      <c r="X70" s="182"/>
      <c r="Y70" s="86"/>
    </row>
    <row r="71" spans="1:25" ht="15" hidden="1">
      <c r="A71" s="64"/>
      <c r="B71" s="95"/>
      <c r="C71" s="96"/>
      <c r="D71" s="100"/>
      <c r="E71" s="330" t="s">
        <v>225</v>
      </c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183"/>
      <c r="V71" s="183"/>
      <c r="W71" s="183"/>
      <c r="X71" s="183"/>
      <c r="Y71" s="86"/>
    </row>
    <row r="72" spans="1:25" ht="27" hidden="1" customHeight="1">
      <c r="A72" s="64"/>
      <c r="B72" s="95"/>
      <c r="C72" s="96"/>
      <c r="D72" s="100"/>
      <c r="E72" s="101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86"/>
    </row>
    <row r="73" spans="1:25" ht="52.5" hidden="1" customHeight="1">
      <c r="A73" s="64"/>
      <c r="B73" s="95"/>
      <c r="C73" s="96"/>
      <c r="D73" s="100"/>
      <c r="E73" s="101"/>
      <c r="F73" s="326"/>
      <c r="G73" s="326"/>
      <c r="H73" s="326"/>
      <c r="I73" s="326"/>
      <c r="J73" s="326"/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86"/>
    </row>
    <row r="74" spans="1:25" ht="8.1" hidden="1" customHeight="1">
      <c r="A74" s="64"/>
      <c r="B74" s="95"/>
      <c r="C74" s="96"/>
      <c r="D74" s="100"/>
      <c r="E74" s="101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86"/>
    </row>
    <row r="75" spans="1:25" ht="14.25" hidden="1" customHeight="1">
      <c r="A75" s="64"/>
      <c r="B75" s="95"/>
      <c r="C75" s="96"/>
      <c r="D75" s="100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86"/>
    </row>
    <row r="76" spans="1:25" ht="34.5" hidden="1" customHeight="1">
      <c r="A76" s="64"/>
      <c r="B76" s="95"/>
      <c r="C76" s="96"/>
      <c r="D76" s="100"/>
      <c r="E76" s="329"/>
      <c r="F76" s="329"/>
      <c r="G76" s="329"/>
      <c r="H76" s="329"/>
      <c r="I76" s="329"/>
      <c r="J76" s="329"/>
      <c r="K76" s="329"/>
      <c r="L76" s="329"/>
      <c r="M76" s="329"/>
      <c r="N76" s="329"/>
      <c r="O76" s="329"/>
      <c r="P76" s="329"/>
      <c r="Q76" s="329"/>
      <c r="R76" s="329"/>
      <c r="S76" s="329"/>
      <c r="T76" s="329"/>
      <c r="U76" s="329"/>
      <c r="V76" s="329"/>
      <c r="W76" s="329"/>
      <c r="X76" s="329"/>
      <c r="Y76" s="86"/>
    </row>
    <row r="77" spans="1:25" ht="23.1" hidden="1" customHeight="1">
      <c r="A77" s="64"/>
      <c r="B77" s="95"/>
      <c r="C77" s="96"/>
      <c r="D77" s="100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86"/>
    </row>
    <row r="78" spans="1:25" ht="42.75" hidden="1" customHeight="1">
      <c r="A78" s="64"/>
      <c r="B78" s="95"/>
      <c r="C78" s="96"/>
      <c r="D78" s="100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329"/>
      <c r="T78" s="329"/>
      <c r="U78" s="329"/>
      <c r="V78" s="329"/>
      <c r="W78" s="329"/>
      <c r="X78" s="329"/>
      <c r="Y78" s="86"/>
    </row>
    <row r="79" spans="1:25" ht="25.5" hidden="1" customHeight="1">
      <c r="A79" s="64"/>
      <c r="B79" s="95"/>
      <c r="C79" s="96"/>
      <c r="D79" s="100"/>
      <c r="E79" s="325" t="s">
        <v>64</v>
      </c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  <c r="V79" s="325"/>
      <c r="W79" s="325"/>
      <c r="X79" s="325"/>
      <c r="Y79" s="86"/>
    </row>
    <row r="80" spans="1:25" ht="15" hidden="1" customHeight="1">
      <c r="A80" s="64"/>
      <c r="B80" s="95"/>
      <c r="C80" s="96"/>
      <c r="D80" s="100"/>
      <c r="E80" s="97"/>
      <c r="F80" s="97"/>
      <c r="G80" s="97"/>
      <c r="H80" s="88"/>
      <c r="I80" s="88"/>
      <c r="J80" s="88"/>
      <c r="K80" s="88"/>
      <c r="L80" s="88"/>
      <c r="M80" s="88"/>
      <c r="N80" s="88"/>
      <c r="O80" s="89"/>
      <c r="P80" s="89"/>
      <c r="Q80" s="89"/>
      <c r="R80" s="89"/>
      <c r="S80" s="89"/>
      <c r="T80" s="89"/>
      <c r="U80" s="97"/>
      <c r="V80" s="97"/>
      <c r="W80" s="97"/>
      <c r="X80" s="97"/>
      <c r="Y80" s="86"/>
    </row>
    <row r="81" spans="1:27" ht="15" hidden="1" customHeight="1">
      <c r="A81" s="64"/>
      <c r="B81" s="95"/>
      <c r="C81" s="96"/>
      <c r="D81" s="100"/>
      <c r="E81" s="102"/>
      <c r="F81" s="323" t="s">
        <v>63</v>
      </c>
      <c r="G81" s="323"/>
      <c r="H81" s="323"/>
      <c r="I81" s="323"/>
      <c r="J81" s="323"/>
      <c r="K81" s="323"/>
      <c r="L81" s="323"/>
      <c r="M81" s="323"/>
      <c r="N81" s="323"/>
      <c r="O81" s="323"/>
      <c r="P81" s="323"/>
      <c r="Q81" s="323"/>
      <c r="R81" s="323"/>
      <c r="S81" s="323"/>
      <c r="T81" s="89"/>
      <c r="U81" s="97"/>
      <c r="V81" s="97"/>
      <c r="W81" s="97"/>
      <c r="X81" s="97"/>
      <c r="Y81" s="86"/>
      <c r="AA81" s="91" t="s">
        <v>61</v>
      </c>
    </row>
    <row r="82" spans="1:27" ht="15" hidden="1" customHeight="1">
      <c r="A82" s="64"/>
      <c r="B82" s="95"/>
      <c r="C82" s="96"/>
      <c r="D82" s="100"/>
      <c r="E82" s="97"/>
      <c r="F82" s="97"/>
      <c r="G82" s="97"/>
      <c r="H82" s="88"/>
      <c r="I82" s="88"/>
      <c r="J82" s="88"/>
      <c r="K82" s="88"/>
      <c r="L82" s="88"/>
      <c r="M82" s="88"/>
      <c r="N82" s="88"/>
      <c r="O82" s="89"/>
      <c r="P82" s="89"/>
      <c r="Q82" s="89"/>
      <c r="R82" s="89"/>
      <c r="S82" s="89"/>
      <c r="T82" s="89"/>
      <c r="U82" s="97"/>
      <c r="V82" s="97"/>
      <c r="W82" s="97"/>
      <c r="X82" s="97"/>
      <c r="Y82" s="86"/>
    </row>
    <row r="83" spans="1:27" ht="15" hidden="1">
      <c r="A83" s="64"/>
      <c r="B83" s="95"/>
      <c r="C83" s="96"/>
      <c r="D83" s="100"/>
      <c r="E83" s="97"/>
      <c r="F83" s="323" t="s">
        <v>62</v>
      </c>
      <c r="G83" s="323"/>
      <c r="H83" s="323"/>
      <c r="I83" s="323"/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3"/>
      <c r="X83" s="323"/>
      <c r="Y83" s="86"/>
    </row>
    <row r="84" spans="1:27" ht="15" hidden="1">
      <c r="A84" s="64"/>
      <c r="B84" s="95"/>
      <c r="C84" s="96"/>
      <c r="D84" s="100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86"/>
    </row>
    <row r="85" spans="1:27" ht="15" hidden="1">
      <c r="A85" s="64"/>
      <c r="B85" s="95"/>
      <c r="C85" s="96"/>
      <c r="D85" s="100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86"/>
    </row>
    <row r="86" spans="1:27" ht="15" hidden="1">
      <c r="A86" s="64"/>
      <c r="B86" s="95"/>
      <c r="C86" s="96"/>
      <c r="D86" s="100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86"/>
    </row>
    <row r="87" spans="1:27" ht="15" hidden="1">
      <c r="A87" s="64"/>
      <c r="B87" s="95"/>
      <c r="C87" s="96"/>
      <c r="D87" s="100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86"/>
    </row>
    <row r="88" spans="1:27" ht="15" hidden="1" customHeight="1">
      <c r="A88" s="64"/>
      <c r="B88" s="95"/>
      <c r="C88" s="96"/>
      <c r="D88" s="100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86"/>
    </row>
    <row r="89" spans="1:27" ht="15" hidden="1" customHeight="1">
      <c r="A89" s="64"/>
      <c r="B89" s="95"/>
      <c r="C89" s="96"/>
      <c r="D89" s="100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86"/>
    </row>
    <row r="90" spans="1:27" ht="15" hidden="1" customHeight="1">
      <c r="A90" s="64"/>
      <c r="B90" s="95"/>
      <c r="C90" s="96"/>
      <c r="D90" s="100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86"/>
    </row>
    <row r="91" spans="1:27" ht="15" hidden="1" customHeight="1">
      <c r="A91" s="64"/>
      <c r="B91" s="95"/>
      <c r="C91" s="96"/>
      <c r="D91" s="100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86"/>
    </row>
    <row r="92" spans="1:27" ht="15" hidden="1" customHeight="1">
      <c r="A92" s="64"/>
      <c r="B92" s="95"/>
      <c r="C92" s="96"/>
      <c r="D92" s="100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86"/>
    </row>
    <row r="93" spans="1:27" ht="11.1" hidden="1" customHeight="1">
      <c r="A93" s="64"/>
      <c r="B93" s="95"/>
      <c r="C93" s="96"/>
      <c r="D93" s="100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86"/>
    </row>
    <row r="94" spans="1:27" ht="15" customHeight="1">
      <c r="A94" s="64"/>
      <c r="B94" s="103"/>
      <c r="C94" s="104"/>
      <c r="D94" s="105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90"/>
    </row>
  </sheetData>
  <sheetProtection algorithmName="SHA-512" hashValue="O6DH6kqDM+NwuWIku7lhR3ou2eWA5STv3F+Hm8DmfISpry91bNRqD5glvDNxnLvZzLe1CLF2DmFoPdq9fDfQJw==" saltValue="dzbf2lSZZNrKoZN4igeAFA==" spinCount="100000" sheet="1" objects="1" scenarios="1" formatColumns="0" formatRows="0"/>
  <dataConsolidate leftLabels="1"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1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100-000001000000}"/>
    <hyperlink ref="E71:T71" location="Инструкция!A1" tooltip="http://eias.ru/files/shablon/JKH_OPEN_INFO_LIMIT_WARM.pdf" display="Инструкция по работе с отчетной формой" xr:uid="{00000000-0004-0000-01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273">
        <v>45110.39398148148</v>
      </c>
      <c r="B2" s="6" t="s">
        <v>369</v>
      </c>
      <c r="C2" s="6" t="s">
        <v>220</v>
      </c>
    </row>
    <row r="3" spans="1:4">
      <c r="A3" s="273">
        <v>45110.394004629627</v>
      </c>
      <c r="B3" s="6" t="s">
        <v>370</v>
      </c>
      <c r="C3" s="6" t="s">
        <v>220</v>
      </c>
    </row>
    <row r="4" spans="1:4">
      <c r="A4" s="273">
        <v>45110.394108796296</v>
      </c>
      <c r="B4" s="6" t="s">
        <v>369</v>
      </c>
      <c r="C4" s="6" t="s">
        <v>220</v>
      </c>
    </row>
    <row r="5" spans="1:4">
      <c r="A5" s="273">
        <v>45110.394120370373</v>
      </c>
      <c r="B5" s="6" t="s">
        <v>370</v>
      </c>
      <c r="C5" s="6" t="s">
        <v>220</v>
      </c>
    </row>
    <row r="6" spans="1:4">
      <c r="A6" s="273">
        <v>45110.395428240743</v>
      </c>
      <c r="B6" s="6" t="s">
        <v>369</v>
      </c>
      <c r="C6" s="6" t="s">
        <v>220</v>
      </c>
    </row>
    <row r="7" spans="1:4">
      <c r="A7" s="273">
        <v>45110.395451388889</v>
      </c>
      <c r="B7" s="6" t="s">
        <v>370</v>
      </c>
      <c r="C7" s="6" t="s">
        <v>220</v>
      </c>
    </row>
    <row r="8" spans="1:4">
      <c r="A8" s="273">
        <v>45110.397164351853</v>
      </c>
      <c r="B8" s="6" t="s">
        <v>369</v>
      </c>
      <c r="C8" s="6" t="s">
        <v>220</v>
      </c>
    </row>
    <row r="9" spans="1:4">
      <c r="A9" s="273">
        <v>45110.397175925929</v>
      </c>
      <c r="B9" s="6" t="s">
        <v>370</v>
      </c>
      <c r="C9" s="6" t="s">
        <v>220</v>
      </c>
    </row>
  </sheetData>
  <sheetProtection algorithmName="SHA-512" hashValue="mRX6R6Zfrtq3m5g3lYZB3LTsq655cYM5z8Ue1Dxg6ZdZmkYxwDEy5wM4uECcANoF+BTDzGApMKyMCZSP8qEfaw==" saltValue="eGvSHygb7x1VhS8dUsA8j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1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78" customWidth="1"/>
    <col min="8" max="8" width="9.140625" style="11"/>
    <col min="9" max="9" width="9.140625" style="20" customWidth="1"/>
    <col min="10" max="10" width="9.140625" style="11"/>
    <col min="11" max="11" width="3.140625" style="11" customWidth="1"/>
    <col min="12" max="16" width="9.140625" style="11"/>
    <col min="17" max="17" width="9.140625" style="171"/>
    <col min="18" max="16384" width="9.140625" style="11"/>
  </cols>
  <sheetData>
    <row r="1" spans="1:17" s="9" customFormat="1" ht="13.5" hidden="1" customHeight="1">
      <c r="B1" s="10"/>
      <c r="F1" s="9">
        <v>28975327</v>
      </c>
      <c r="G1" s="74"/>
      <c r="I1" s="20"/>
      <c r="Q1" s="170"/>
    </row>
    <row r="2" spans="1:17" s="9" customFormat="1" ht="12" hidden="1" customHeight="1">
      <c r="B2" s="10"/>
      <c r="G2" s="74"/>
      <c r="I2" s="20"/>
      <c r="Q2" s="170"/>
    </row>
    <row r="3" spans="1:17" hidden="1"/>
    <row r="4" spans="1:17" ht="11.25" customHeight="1">
      <c r="F4" s="79" t="str">
        <f>version</f>
        <v>Версия 1.0.2</v>
      </c>
    </row>
    <row r="5" spans="1:17" ht="39.950000000000003" customHeight="1">
      <c r="E5" s="349" t="s">
        <v>337</v>
      </c>
      <c r="F5" s="349"/>
      <c r="G5" s="80"/>
    </row>
    <row r="6" spans="1:17" ht="11.25" customHeight="1">
      <c r="E6" s="72"/>
      <c r="F6" s="81"/>
      <c r="G6" s="80"/>
    </row>
    <row r="7" spans="1:17" ht="19.5" customHeight="1">
      <c r="E7" s="72" t="s">
        <v>3</v>
      </c>
      <c r="F7" s="40" t="s">
        <v>292</v>
      </c>
      <c r="G7" s="80"/>
    </row>
    <row r="8" spans="1:17" ht="9.9499999999999993" hidden="1" customHeight="1">
      <c r="A8" s="73"/>
      <c r="D8" s="74"/>
      <c r="E8" s="72"/>
      <c r="F8" s="78"/>
    </row>
    <row r="9" spans="1:17" ht="19.5" hidden="1" customHeight="1">
      <c r="E9" s="122" t="s">
        <v>139</v>
      </c>
      <c r="F9" s="123" t="s">
        <v>47</v>
      </c>
      <c r="G9" s="11"/>
    </row>
    <row r="10" spans="1:17" ht="9.9499999999999993" customHeight="1">
      <c r="A10" s="73"/>
      <c r="D10" s="74"/>
      <c r="E10" s="72"/>
      <c r="F10" s="78"/>
    </row>
    <row r="11" spans="1:17" ht="33.75">
      <c r="E11" s="72" t="s">
        <v>228</v>
      </c>
      <c r="F11" s="275" t="s">
        <v>19</v>
      </c>
      <c r="G11" s="11"/>
    </row>
    <row r="12" spans="1:17" ht="9.9499999999999993" customHeight="1">
      <c r="A12" s="73"/>
      <c r="D12" s="74"/>
      <c r="E12" s="72"/>
      <c r="F12" s="78"/>
    </row>
    <row r="13" spans="1:17" ht="19.5" customHeight="1">
      <c r="A13" s="73"/>
      <c r="D13" s="74"/>
      <c r="E13" s="75" t="s">
        <v>156</v>
      </c>
      <c r="F13" s="188" t="s">
        <v>226</v>
      </c>
    </row>
    <row r="14" spans="1:17" ht="22.5" hidden="1">
      <c r="A14" s="73"/>
      <c r="D14" s="74"/>
      <c r="E14" s="75" t="s">
        <v>120</v>
      </c>
      <c r="F14" s="274" t="s">
        <v>371</v>
      </c>
    </row>
    <row r="15" spans="1:17" ht="9.9499999999999993" hidden="1" customHeight="1">
      <c r="A15" s="73"/>
      <c r="D15" s="74"/>
      <c r="E15" s="72"/>
      <c r="F15" s="78"/>
    </row>
    <row r="16" spans="1:17" ht="33.75" hidden="1" customHeight="1">
      <c r="A16" s="73"/>
      <c r="D16" s="74"/>
      <c r="E16" s="122" t="s">
        <v>157</v>
      </c>
      <c r="F16" s="145"/>
    </row>
    <row r="17" spans="1:8" ht="33.75" hidden="1" customHeight="1">
      <c r="A17" s="73"/>
      <c r="D17" s="74"/>
      <c r="E17" s="122" t="s">
        <v>158</v>
      </c>
      <c r="F17" s="146"/>
    </row>
    <row r="18" spans="1:8" ht="3" customHeight="1">
      <c r="A18" s="73"/>
      <c r="D18" s="74"/>
      <c r="E18" s="72"/>
      <c r="F18" s="78"/>
    </row>
    <row r="19" spans="1:8" ht="19.5" customHeight="1">
      <c r="A19" s="73"/>
      <c r="D19" s="74"/>
      <c r="E19" s="72"/>
      <c r="F19" s="78" t="s">
        <v>113</v>
      </c>
    </row>
    <row r="20" spans="1:8" ht="19.5" customHeight="1">
      <c r="A20" s="73"/>
      <c r="C20" s="181">
        <v>2023</v>
      </c>
      <c r="D20" s="74"/>
      <c r="E20" s="72" t="s">
        <v>115</v>
      </c>
      <c r="F20" s="160">
        <v>2023</v>
      </c>
    </row>
    <row r="21" spans="1:8" ht="19.5" customHeight="1">
      <c r="A21" s="73"/>
      <c r="C21" s="181" t="s">
        <v>58</v>
      </c>
      <c r="D21" s="74"/>
      <c r="E21" s="72" t="s">
        <v>114</v>
      </c>
      <c r="F21" s="160" t="s">
        <v>58</v>
      </c>
    </row>
    <row r="22" spans="1:8" ht="9.9499999999999993" customHeight="1">
      <c r="A22" s="73"/>
      <c r="D22" s="74"/>
      <c r="E22" s="72"/>
      <c r="F22" s="78"/>
    </row>
    <row r="23" spans="1:8" ht="33.75" customHeight="1">
      <c r="E23" s="75" t="s">
        <v>27</v>
      </c>
      <c r="F23" s="275" t="s">
        <v>19</v>
      </c>
      <c r="G23" s="11"/>
    </row>
    <row r="24" spans="1:8" ht="3.6" customHeight="1">
      <c r="E24" s="72"/>
      <c r="F24" s="72"/>
      <c r="G24" s="72"/>
      <c r="H24" s="72"/>
    </row>
    <row r="25" spans="1:8" ht="30" customHeight="1">
      <c r="C25" s="76"/>
      <c r="D25" s="74"/>
      <c r="E25" s="72"/>
      <c r="F25" s="78"/>
      <c r="G25" s="82"/>
    </row>
    <row r="26" spans="1:8">
      <c r="C26" s="76"/>
      <c r="D26" s="74"/>
      <c r="E26" s="75" t="s">
        <v>326</v>
      </c>
      <c r="F26" s="41" t="s">
        <v>486</v>
      </c>
      <c r="G26" s="82"/>
    </row>
    <row r="27" spans="1:8" ht="19.5" hidden="1" customHeight="1">
      <c r="C27" s="76"/>
      <c r="D27" s="74"/>
      <c r="E27" s="75" t="s">
        <v>327</v>
      </c>
      <c r="F27" s="42"/>
      <c r="G27" s="82"/>
    </row>
    <row r="28" spans="1:8">
      <c r="C28" s="76"/>
      <c r="D28" s="74"/>
      <c r="E28" s="72" t="s">
        <v>4</v>
      </c>
      <c r="F28" s="41" t="s">
        <v>487</v>
      </c>
      <c r="G28" s="82"/>
    </row>
    <row r="29" spans="1:8">
      <c r="C29" s="76"/>
      <c r="D29" s="74"/>
      <c r="E29" s="72" t="s">
        <v>5</v>
      </c>
      <c r="F29" s="41" t="s">
        <v>480</v>
      </c>
      <c r="G29" s="82"/>
      <c r="H29" s="12"/>
    </row>
    <row r="30" spans="1:8" ht="19.5" hidden="1" customHeight="1">
      <c r="C30" s="76"/>
      <c r="D30" s="74"/>
      <c r="E30" s="72" t="s">
        <v>116</v>
      </c>
      <c r="F30" s="42"/>
      <c r="G30" s="82"/>
      <c r="H30" s="12"/>
    </row>
    <row r="31" spans="1:8" ht="9.75" customHeight="1">
      <c r="A31" s="73"/>
      <c r="D31" s="74"/>
      <c r="E31" s="72"/>
      <c r="F31" s="78"/>
    </row>
    <row r="32" spans="1:8" ht="27.75" customHeight="1">
      <c r="A32" s="73"/>
      <c r="D32" s="74"/>
      <c r="E32" s="75" t="s">
        <v>330</v>
      </c>
      <c r="F32" s="276" t="s">
        <v>332</v>
      </c>
    </row>
    <row r="33" spans="1:6" ht="9.75" customHeight="1">
      <c r="A33" s="73"/>
      <c r="D33" s="74"/>
      <c r="E33" s="72"/>
      <c r="F33" s="78"/>
    </row>
    <row r="34" spans="1:6" ht="19.5" customHeight="1">
      <c r="B34" s="13"/>
      <c r="D34" s="36"/>
      <c r="E34" s="77" t="s">
        <v>101</v>
      </c>
      <c r="F34" s="41" t="s">
        <v>1360</v>
      </c>
    </row>
    <row r="35" spans="1:6" ht="19.5" customHeight="1">
      <c r="B35" s="13"/>
      <c r="D35" s="36"/>
      <c r="E35" s="77" t="s">
        <v>108</v>
      </c>
      <c r="F35" s="41" t="s">
        <v>1361</v>
      </c>
    </row>
    <row r="36" spans="1:6" ht="3" customHeight="1">
      <c r="B36" s="13"/>
      <c r="D36" s="36"/>
      <c r="E36" s="77"/>
      <c r="F36" s="77"/>
    </row>
    <row r="37" spans="1:6" ht="19.5" customHeight="1">
      <c r="E37" s="48"/>
      <c r="F37" s="78" t="s">
        <v>202</v>
      </c>
    </row>
    <row r="38" spans="1:6" ht="19.5" customHeight="1">
      <c r="E38" s="77" t="s">
        <v>21</v>
      </c>
      <c r="F38" s="41" t="s">
        <v>1362</v>
      </c>
    </row>
    <row r="39" spans="1:6" ht="19.5" customHeight="1">
      <c r="E39" s="77" t="s">
        <v>22</v>
      </c>
      <c r="F39" s="41" t="s">
        <v>1363</v>
      </c>
    </row>
    <row r="40" spans="1:6" ht="19.5" customHeight="1">
      <c r="E40" s="77" t="s">
        <v>28</v>
      </c>
      <c r="F40" s="41" t="s">
        <v>1364</v>
      </c>
    </row>
    <row r="41" spans="1:6" ht="19.5" customHeight="1">
      <c r="E41" s="77" t="s">
        <v>23</v>
      </c>
      <c r="F41" s="41" t="s">
        <v>1365</v>
      </c>
    </row>
    <row r="42" spans="1:6" ht="3" customHeight="1">
      <c r="E42" s="77"/>
      <c r="F42" s="36"/>
    </row>
    <row r="43" spans="1:6" ht="30" customHeight="1">
      <c r="E43" s="77"/>
      <c r="F43" s="36"/>
    </row>
    <row r="44" spans="1:6" ht="9.9499999999999993" customHeight="1"/>
    <row r="45" spans="1:6" ht="88.5" hidden="1" customHeight="1">
      <c r="E45" s="350" t="s">
        <v>336</v>
      </c>
      <c r="F45" s="350"/>
    </row>
    <row r="47" spans="1:6">
      <c r="A47" s="11"/>
    </row>
  </sheetData>
  <sheetProtection algorithmName="SHA-512" hashValue="0mmY150Cnr9gyccF23VEfvOlChfrOjPurpEoxCqoFIs+zwbr1xRKscUfFOVGkKgyavZJ0iTrWESG85h5vIBvRA==" saltValue="JQGdpGj9Fdz4i4k4EecRFg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 xr:uid="{00000000-0002-0000-03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3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3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3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3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300-000005000000}">
      <formula1>QUARTER</formula1>
    </dataValidation>
    <dataValidation type="list" allowBlank="1" showInputMessage="1" showErrorMessage="1" sqref="F20" xr:uid="{00000000-0002-0000-03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9">
    <pageSetUpPr fitToPage="1"/>
  </sheetPr>
  <dimension ref="A1:IV32"/>
  <sheetViews>
    <sheetView showGridLines="0" topLeftCell="C3" zoomScaleNormal="100" workbookViewId="0">
      <selection activeCell="F44" sqref="F44"/>
    </sheetView>
  </sheetViews>
  <sheetFormatPr defaultRowHeight="14.25"/>
  <cols>
    <col min="1" max="1" width="9.140625" style="27" hidden="1" customWidth="1"/>
    <col min="2" max="2" width="9.140625" style="15" hidden="1" customWidth="1"/>
    <col min="3" max="3" width="3.7109375" style="34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15" hidden="1" customWidth="1"/>
    <col min="14" max="16" width="9.140625" style="215" hidden="1" customWidth="1"/>
    <col min="17" max="17" width="25.7109375" style="215" hidden="1" customWidth="1"/>
    <col min="18" max="18" width="14.42578125" style="215" hidden="1" customWidth="1"/>
    <col min="19" max="22" width="9.140625" style="285"/>
    <col min="23" max="16384" width="9.140625" style="15"/>
  </cols>
  <sheetData>
    <row r="1" spans="1:256" s="214" customFormat="1" ht="16.5" hidden="1" customHeight="1">
      <c r="C1" s="277"/>
      <c r="H1" s="277"/>
      <c r="I1" s="277"/>
      <c r="J1" s="277"/>
      <c r="K1" s="277" t="s">
        <v>151</v>
      </c>
      <c r="L1" s="278" t="s">
        <v>142</v>
      </c>
      <c r="M1" s="279" t="s">
        <v>150</v>
      </c>
      <c r="N1" s="279"/>
      <c r="O1" s="279"/>
      <c r="P1" s="279"/>
      <c r="Q1" s="279"/>
      <c r="R1" s="279"/>
      <c r="S1" s="279"/>
      <c r="T1" s="279"/>
      <c r="U1" s="279"/>
      <c r="V1" s="279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  <c r="FF1" s="278"/>
      <c r="FG1" s="278"/>
      <c r="FH1" s="278"/>
      <c r="FI1" s="278"/>
      <c r="FJ1" s="278"/>
      <c r="FK1" s="278"/>
      <c r="FL1" s="278"/>
      <c r="FM1" s="278"/>
      <c r="FN1" s="278"/>
      <c r="FO1" s="278"/>
      <c r="FP1" s="278"/>
      <c r="FQ1" s="278"/>
      <c r="FR1" s="278"/>
      <c r="FS1" s="278"/>
      <c r="FT1" s="278"/>
      <c r="FU1" s="278"/>
      <c r="FV1" s="278"/>
      <c r="FW1" s="278"/>
      <c r="FX1" s="278"/>
      <c r="FY1" s="278"/>
      <c r="FZ1" s="278"/>
      <c r="GA1" s="278"/>
      <c r="GB1" s="278"/>
      <c r="GC1" s="278"/>
      <c r="GD1" s="278"/>
      <c r="GE1" s="278"/>
      <c r="GF1" s="278"/>
      <c r="GG1" s="278"/>
      <c r="GH1" s="278"/>
      <c r="GI1" s="278"/>
      <c r="GJ1" s="278"/>
      <c r="GK1" s="278"/>
      <c r="GL1" s="278"/>
      <c r="GM1" s="278"/>
      <c r="GN1" s="278"/>
      <c r="GO1" s="278"/>
      <c r="GP1" s="278"/>
      <c r="GQ1" s="278"/>
      <c r="GR1" s="278"/>
      <c r="GS1" s="278"/>
      <c r="GT1" s="278"/>
      <c r="GU1" s="278"/>
      <c r="GV1" s="278"/>
      <c r="GW1" s="278"/>
      <c r="GX1" s="278"/>
      <c r="GY1" s="278"/>
      <c r="GZ1" s="278"/>
      <c r="HA1" s="278"/>
      <c r="HB1" s="278"/>
      <c r="HC1" s="278"/>
      <c r="HD1" s="278"/>
      <c r="HE1" s="278"/>
      <c r="HF1" s="278"/>
      <c r="HG1" s="278"/>
      <c r="HH1" s="278"/>
      <c r="HI1" s="278"/>
      <c r="HJ1" s="278"/>
      <c r="HK1" s="278"/>
      <c r="HL1" s="278"/>
      <c r="HM1" s="278"/>
      <c r="HN1" s="278"/>
      <c r="HO1" s="278"/>
      <c r="HP1" s="278"/>
      <c r="HQ1" s="278"/>
      <c r="HR1" s="278"/>
      <c r="HS1" s="278"/>
      <c r="HT1" s="278"/>
      <c r="HU1" s="278"/>
      <c r="HV1" s="278"/>
      <c r="HW1" s="278"/>
      <c r="HX1" s="278"/>
      <c r="HY1" s="278"/>
      <c r="HZ1" s="278"/>
      <c r="IA1" s="278"/>
      <c r="IB1" s="278"/>
      <c r="IC1" s="278"/>
      <c r="ID1" s="278"/>
      <c r="IE1" s="278"/>
      <c r="IF1" s="278"/>
      <c r="IG1" s="278"/>
      <c r="IH1" s="278"/>
      <c r="II1" s="278"/>
      <c r="IJ1" s="278"/>
      <c r="IK1" s="278"/>
      <c r="IL1" s="278"/>
      <c r="IM1" s="278"/>
      <c r="IN1" s="278"/>
      <c r="IO1" s="278"/>
      <c r="IP1" s="278"/>
      <c r="IQ1" s="278"/>
      <c r="IR1" s="278"/>
      <c r="IS1" s="278"/>
      <c r="IT1" s="278"/>
      <c r="IU1" s="278"/>
      <c r="IV1" s="278"/>
    </row>
    <row r="2" spans="1:256" s="283" customFormat="1" ht="16.5" hidden="1" customHeight="1">
      <c r="A2" s="280"/>
      <c r="B2" s="280"/>
      <c r="C2" s="281"/>
      <c r="D2" s="280"/>
      <c r="E2" s="280"/>
      <c r="F2" s="280"/>
      <c r="G2" s="280"/>
      <c r="H2" s="280"/>
      <c r="I2" s="280"/>
      <c r="J2" s="280"/>
      <c r="K2" s="280"/>
      <c r="L2" s="280"/>
      <c r="M2" s="279"/>
      <c r="N2" s="279"/>
      <c r="O2" s="279"/>
      <c r="P2" s="279"/>
      <c r="Q2" s="279"/>
      <c r="R2" s="279"/>
      <c r="S2" s="282"/>
      <c r="T2" s="282"/>
      <c r="U2" s="282"/>
      <c r="V2" s="282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  <c r="DG2" s="281"/>
      <c r="DH2" s="281"/>
      <c r="DI2" s="281"/>
      <c r="DJ2" s="281"/>
      <c r="DK2" s="281"/>
      <c r="DL2" s="281"/>
      <c r="DM2" s="281"/>
      <c r="DN2" s="281"/>
      <c r="DO2" s="281"/>
      <c r="DP2" s="281"/>
      <c r="DQ2" s="281"/>
      <c r="DR2" s="281"/>
      <c r="DS2" s="281"/>
      <c r="DT2" s="281"/>
      <c r="DU2" s="281"/>
      <c r="DV2" s="281"/>
      <c r="DW2" s="281"/>
      <c r="DX2" s="281"/>
      <c r="DY2" s="281"/>
      <c r="DZ2" s="281"/>
      <c r="EA2" s="281"/>
      <c r="EB2" s="281"/>
      <c r="EC2" s="281"/>
      <c r="ED2" s="281"/>
      <c r="EE2" s="281"/>
      <c r="EF2" s="281"/>
      <c r="EG2" s="281"/>
      <c r="EH2" s="281"/>
      <c r="EI2" s="281"/>
      <c r="EJ2" s="281"/>
      <c r="EK2" s="281"/>
      <c r="EL2" s="281"/>
      <c r="EM2" s="281"/>
      <c r="EN2" s="281"/>
      <c r="EO2" s="281"/>
      <c r="EP2" s="281"/>
      <c r="EQ2" s="281"/>
      <c r="ER2" s="281"/>
      <c r="ES2" s="281"/>
      <c r="ET2" s="281"/>
    </row>
    <row r="3" spans="1:256" s="286" customFormat="1" ht="3" customHeight="1">
      <c r="A3" s="27"/>
      <c r="B3" s="15"/>
      <c r="C3" s="34"/>
      <c r="D3" s="15"/>
      <c r="E3" s="15"/>
      <c r="F3" s="15"/>
      <c r="G3" s="15"/>
      <c r="H3" s="15"/>
      <c r="I3" s="15"/>
      <c r="J3" s="15"/>
      <c r="K3" s="15"/>
      <c r="L3" s="284"/>
      <c r="M3" s="215"/>
      <c r="N3" s="215"/>
      <c r="O3" s="215"/>
      <c r="P3" s="215"/>
      <c r="Q3" s="215"/>
      <c r="R3" s="215"/>
      <c r="S3" s="285"/>
      <c r="T3" s="285"/>
      <c r="U3" s="285"/>
      <c r="V3" s="285"/>
    </row>
    <row r="4" spans="1:256" s="286" customFormat="1" ht="22.5">
      <c r="A4" s="27"/>
      <c r="B4" s="15"/>
      <c r="C4" s="34"/>
      <c r="D4" s="365" t="s">
        <v>243</v>
      </c>
      <c r="E4" s="366"/>
      <c r="F4" s="366"/>
      <c r="G4" s="366"/>
      <c r="H4" s="367"/>
      <c r="I4" s="287"/>
      <c r="M4" s="215"/>
      <c r="N4" s="215"/>
      <c r="O4" s="215"/>
      <c r="P4" s="215"/>
      <c r="Q4" s="215"/>
      <c r="R4" s="215"/>
      <c r="S4" s="285"/>
      <c r="T4" s="285"/>
      <c r="U4" s="285"/>
      <c r="V4" s="285"/>
    </row>
    <row r="5" spans="1:256" s="286" customFormat="1" ht="3" hidden="1" customHeight="1">
      <c r="A5" s="27"/>
      <c r="B5" s="15"/>
      <c r="C5" s="34"/>
      <c r="D5" s="15"/>
      <c r="E5" s="15"/>
      <c r="F5" s="15"/>
      <c r="G5" s="15"/>
      <c r="H5" s="288"/>
      <c r="I5" s="288"/>
      <c r="J5" s="288"/>
      <c r="K5" s="288"/>
      <c r="L5" s="289"/>
      <c r="M5" s="215"/>
      <c r="N5" s="215"/>
      <c r="O5" s="215"/>
      <c r="P5" s="215"/>
      <c r="Q5" s="215"/>
      <c r="R5" s="215"/>
      <c r="S5" s="285"/>
      <c r="T5" s="285"/>
      <c r="U5" s="285"/>
      <c r="V5" s="285"/>
    </row>
    <row r="6" spans="1:256" s="286" customFormat="1" ht="20.100000000000001" hidden="1" customHeight="1">
      <c r="A6" s="119"/>
      <c r="B6" s="119"/>
      <c r="C6" s="34"/>
      <c r="D6" s="368"/>
      <c r="E6" s="368"/>
      <c r="F6" s="369" t="s">
        <v>18</v>
      </c>
      <c r="G6" s="369"/>
      <c r="H6" s="288"/>
      <c r="I6" s="288"/>
      <c r="J6" s="291"/>
      <c r="K6" s="292"/>
      <c r="L6" s="292"/>
      <c r="M6" s="215"/>
      <c r="N6" s="215"/>
      <c r="O6" s="215"/>
      <c r="P6" s="215"/>
      <c r="Q6" s="215"/>
      <c r="R6" s="215"/>
      <c r="S6" s="285"/>
      <c r="T6" s="285"/>
      <c r="U6" s="285"/>
      <c r="V6" s="285"/>
    </row>
    <row r="7" spans="1:256" ht="3" customHeight="1"/>
    <row r="8" spans="1:256" s="286" customFormat="1">
      <c r="A8" s="27"/>
      <c r="B8" s="15"/>
      <c r="C8" s="34"/>
      <c r="D8" s="354" t="s">
        <v>244</v>
      </c>
      <c r="E8" s="354"/>
      <c r="F8" s="354" t="s">
        <v>140</v>
      </c>
      <c r="G8" s="354"/>
      <c r="H8" s="354"/>
      <c r="I8" s="370" t="s">
        <v>141</v>
      </c>
      <c r="J8" s="370"/>
      <c r="K8" s="370"/>
      <c r="L8" s="370"/>
      <c r="M8" s="215"/>
      <c r="N8" s="215"/>
      <c r="O8" s="215"/>
      <c r="P8" s="215"/>
      <c r="Q8" s="215"/>
      <c r="R8" s="215"/>
      <c r="S8" s="285"/>
      <c r="T8" s="285"/>
      <c r="U8" s="285"/>
      <c r="V8" s="285"/>
    </row>
    <row r="9" spans="1:256" s="286" customFormat="1" ht="20.25" customHeight="1">
      <c r="A9" s="27"/>
      <c r="B9" s="15"/>
      <c r="C9" s="34"/>
      <c r="D9" s="293" t="s">
        <v>25</v>
      </c>
      <c r="E9" s="293" t="s">
        <v>148</v>
      </c>
      <c r="F9" s="361" t="s">
        <v>25</v>
      </c>
      <c r="G9" s="362"/>
      <c r="H9" s="294" t="s">
        <v>148</v>
      </c>
      <c r="I9" s="363" t="s">
        <v>25</v>
      </c>
      <c r="J9" s="363"/>
      <c r="K9" s="294" t="s">
        <v>148</v>
      </c>
      <c r="L9" s="294" t="s">
        <v>142</v>
      </c>
      <c r="M9" s="295"/>
      <c r="N9" s="295"/>
      <c r="O9" s="295"/>
      <c r="P9" s="295"/>
      <c r="Q9" s="295"/>
      <c r="R9" s="295"/>
      <c r="S9" s="285"/>
      <c r="T9" s="285"/>
      <c r="U9" s="285"/>
      <c r="V9" s="285"/>
    </row>
    <row r="10" spans="1:256" ht="12" customHeight="1">
      <c r="C10" s="32"/>
      <c r="D10" s="296" t="s">
        <v>26</v>
      </c>
      <c r="E10" s="296" t="s">
        <v>0</v>
      </c>
      <c r="F10" s="364" t="s">
        <v>1</v>
      </c>
      <c r="G10" s="364"/>
      <c r="H10" s="296" t="s">
        <v>2</v>
      </c>
      <c r="I10" s="364" t="s">
        <v>12</v>
      </c>
      <c r="J10" s="364"/>
      <c r="K10" s="296" t="s">
        <v>13</v>
      </c>
      <c r="L10" s="296" t="s">
        <v>31</v>
      </c>
      <c r="M10" s="295"/>
      <c r="N10" s="295"/>
      <c r="O10" s="295"/>
      <c r="P10" s="295"/>
      <c r="Q10" s="295"/>
      <c r="R10" s="295"/>
      <c r="S10" s="297"/>
      <c r="T10" s="297"/>
      <c r="U10" s="297"/>
      <c r="V10" s="297"/>
    </row>
    <row r="11" spans="1:256" s="286" customFormat="1" hidden="1">
      <c r="A11" s="15"/>
      <c r="B11" s="15"/>
      <c r="C11" s="34"/>
      <c r="D11" s="298">
        <v>0</v>
      </c>
      <c r="E11" s="299"/>
      <c r="F11" s="300" t="s">
        <v>144</v>
      </c>
      <c r="G11" s="300"/>
      <c r="H11" s="301"/>
      <c r="I11" s="302" t="s">
        <v>144</v>
      </c>
      <c r="J11" s="300"/>
      <c r="K11" s="301"/>
      <c r="L11" s="303"/>
      <c r="M11" s="304" t="s">
        <v>245</v>
      </c>
      <c r="N11" s="295"/>
      <c r="O11" s="295"/>
      <c r="P11" s="295" t="s">
        <v>246</v>
      </c>
      <c r="Q11" s="295" t="s">
        <v>247</v>
      </c>
      <c r="R11" s="295" t="s">
        <v>248</v>
      </c>
      <c r="S11" s="285"/>
      <c r="T11" s="285"/>
      <c r="U11" s="285"/>
      <c r="V11" s="285"/>
    </row>
    <row r="12" spans="1:256" customFormat="1" ht="15.75" hidden="1" customHeight="1">
      <c r="A12" s="31"/>
      <c r="B12" s="133" t="s">
        <v>149</v>
      </c>
      <c r="C12" s="352"/>
      <c r="D12" s="354">
        <v>1</v>
      </c>
      <c r="E12" s="355" t="s">
        <v>1367</v>
      </c>
      <c r="F12" s="218" t="s">
        <v>144</v>
      </c>
      <c r="G12" s="187">
        <v>0</v>
      </c>
      <c r="H12" s="219"/>
      <c r="I12" s="132" t="s">
        <v>144</v>
      </c>
      <c r="J12" s="220" t="s">
        <v>250</v>
      </c>
      <c r="K12" s="144"/>
      <c r="L12" s="162"/>
      <c r="M12" s="215">
        <f>mergeValue(H12)</f>
        <v>0</v>
      </c>
      <c r="N12" s="214"/>
      <c r="O12" s="214"/>
      <c r="P12" s="215" t="str">
        <f t="array" ref="P12">IF(ISERROR(MATCH(MID(Q12,1,250),MID(note_ter,1,250),0)),"n","y")</f>
        <v>y</v>
      </c>
      <c r="Q12" s="214" t="s">
        <v>1367</v>
      </c>
      <c r="R12" s="215" t="str">
        <f>K12&amp;"("&amp;L12&amp;")"</f>
        <v>()</v>
      </c>
      <c r="S12" s="133"/>
      <c r="T12" s="133"/>
      <c r="U12" s="173"/>
      <c r="V12" s="133"/>
      <c r="W12" s="133"/>
      <c r="X12" s="133"/>
      <c r="Y12" s="91"/>
      <c r="Z12" s="91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91"/>
      <c r="BW12" s="91"/>
      <c r="BX12" s="91"/>
      <c r="BY12" s="91"/>
      <c r="BZ12" s="91"/>
      <c r="CA12" s="91"/>
      <c r="CB12" s="91"/>
      <c r="CC12" s="91"/>
      <c r="CD12" s="91"/>
      <c r="CE12" s="91"/>
    </row>
    <row r="13" spans="1:256" customFormat="1" ht="15" hidden="1" customHeight="1">
      <c r="A13" s="31"/>
      <c r="B13" s="133" t="s">
        <v>149</v>
      </c>
      <c r="C13" s="352"/>
      <c r="D13" s="354"/>
      <c r="E13" s="356"/>
      <c r="F13" s="358" t="s">
        <v>144</v>
      </c>
      <c r="G13" s="354">
        <v>1</v>
      </c>
      <c r="H13" s="351" t="s">
        <v>899</v>
      </c>
      <c r="I13" s="132" t="s">
        <v>144</v>
      </c>
      <c r="J13" s="220" t="s">
        <v>250</v>
      </c>
      <c r="K13" s="144"/>
      <c r="L13" s="162"/>
      <c r="M13" s="215" t="str">
        <f>mergeValue(H13)</f>
        <v>Курский муниципальный район</v>
      </c>
      <c r="N13" s="214"/>
      <c r="O13" s="214"/>
      <c r="P13" s="214"/>
      <c r="Q13" s="214"/>
      <c r="R13" s="215" t="str">
        <f>K13&amp;"("&amp;L13&amp;")"</f>
        <v>()</v>
      </c>
      <c r="S13" s="133"/>
      <c r="T13" s="133"/>
      <c r="U13" s="173"/>
      <c r="V13" s="133"/>
      <c r="W13" s="133"/>
      <c r="X13" s="133"/>
      <c r="Y13" s="91"/>
      <c r="Z13" s="91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91"/>
      <c r="BW13" s="91"/>
      <c r="BX13" s="91"/>
      <c r="BY13" s="91"/>
      <c r="BZ13" s="91"/>
      <c r="CA13" s="91"/>
      <c r="CB13" s="91"/>
      <c r="CC13" s="91"/>
      <c r="CD13" s="91"/>
      <c r="CE13" s="91"/>
    </row>
    <row r="14" spans="1:256" customFormat="1" ht="45" customHeight="1">
      <c r="A14" s="31"/>
      <c r="B14" s="133" t="s">
        <v>149</v>
      </c>
      <c r="C14" s="352"/>
      <c r="D14" s="354"/>
      <c r="E14" s="356"/>
      <c r="F14" s="359"/>
      <c r="G14" s="354"/>
      <c r="H14" s="351"/>
      <c r="I14" s="305" t="s">
        <v>144</v>
      </c>
      <c r="J14" s="187">
        <v>1</v>
      </c>
      <c r="K14" s="222" t="s">
        <v>932</v>
      </c>
      <c r="L14" s="134" t="s">
        <v>933</v>
      </c>
      <c r="M14" s="215" t="str">
        <f>mergeValue(H14)</f>
        <v>Курский муниципальный район</v>
      </c>
      <c r="N14" s="214"/>
      <c r="O14" s="214"/>
      <c r="P14" s="214"/>
      <c r="Q14" s="214"/>
      <c r="R14" s="215" t="str">
        <f>K14&amp;" ("&amp;L14&amp;")"</f>
        <v>Щетинский сельсовет (38620492)</v>
      </c>
      <c r="S14" s="133"/>
      <c r="T14" s="133"/>
      <c r="U14" s="173"/>
      <c r="V14" s="133"/>
      <c r="W14" s="133"/>
      <c r="X14" s="133"/>
      <c r="Y14" s="91"/>
      <c r="Z14" s="91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91"/>
      <c r="BW14" s="91"/>
      <c r="BX14" s="91"/>
      <c r="BY14" s="91"/>
      <c r="BZ14" s="91"/>
      <c r="CA14" s="91"/>
      <c r="CB14" s="91"/>
      <c r="CC14" s="91"/>
      <c r="CD14" s="91"/>
      <c r="CE14" s="91"/>
    </row>
    <row r="15" spans="1:256" customFormat="1" ht="0.95" customHeight="1">
      <c r="A15" s="31"/>
      <c r="B15" s="31"/>
      <c r="C15" s="352"/>
      <c r="D15" s="354"/>
      <c r="E15" s="356"/>
      <c r="F15" s="360"/>
      <c r="G15" s="354"/>
      <c r="H15" s="351"/>
      <c r="I15" s="138" t="s">
        <v>144</v>
      </c>
      <c r="J15" s="138"/>
      <c r="K15" s="144" t="s">
        <v>144</v>
      </c>
      <c r="L15" s="162"/>
      <c r="M15" s="214"/>
      <c r="N15" s="214"/>
      <c r="O15" s="214"/>
      <c r="P15" s="214"/>
      <c r="Q15" s="215"/>
      <c r="R15" s="214"/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256" customFormat="1" ht="0.95" customHeight="1">
      <c r="A16" s="31"/>
      <c r="B16" s="31"/>
      <c r="C16" s="353"/>
      <c r="D16" s="354"/>
      <c r="E16" s="357"/>
      <c r="F16" s="132" t="s">
        <v>144</v>
      </c>
      <c r="G16" s="138" t="s">
        <v>144</v>
      </c>
      <c r="H16" s="144" t="s">
        <v>144</v>
      </c>
      <c r="I16" s="138" t="s">
        <v>144</v>
      </c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 customFormat="1" ht="15.75" hidden="1" customHeight="1">
      <c r="A17" s="31"/>
      <c r="B17" s="133" t="s">
        <v>149</v>
      </c>
      <c r="C17" s="352"/>
      <c r="D17" s="354">
        <v>2</v>
      </c>
      <c r="E17" s="355" t="s">
        <v>1368</v>
      </c>
      <c r="F17" s="218" t="s">
        <v>144</v>
      </c>
      <c r="G17" s="187">
        <v>0</v>
      </c>
      <c r="H17" s="219"/>
      <c r="I17" s="132" t="s">
        <v>144</v>
      </c>
      <c r="J17" s="220" t="s">
        <v>250</v>
      </c>
      <c r="K17" s="144"/>
      <c r="L17" s="162"/>
      <c r="M17" s="215">
        <f>mergeValue(H17)</f>
        <v>0</v>
      </c>
      <c r="N17" s="214"/>
      <c r="O17" s="214"/>
      <c r="P17" s="215" t="str">
        <f t="array" ref="P17">IF(ISERROR(MATCH(MID(Q17,1,250),MID(note_ter,1,250),0)),"n","y")</f>
        <v>y</v>
      </c>
      <c r="Q17" s="214" t="s">
        <v>1368</v>
      </c>
      <c r="R17" s="215" t="str">
        <f>K17&amp;"("&amp;L17&amp;")"</f>
        <v>()</v>
      </c>
      <c r="S17" s="133"/>
      <c r="T17" s="133"/>
      <c r="U17" s="173"/>
      <c r="V17" s="133"/>
      <c r="W17" s="133"/>
      <c r="X17" s="133"/>
      <c r="Y17" s="91"/>
      <c r="Z17" s="91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91"/>
      <c r="BW17" s="91"/>
      <c r="BX17" s="91"/>
      <c r="BY17" s="91"/>
      <c r="BZ17" s="91"/>
      <c r="CA17" s="91"/>
      <c r="CB17" s="91"/>
      <c r="CC17" s="91"/>
      <c r="CD17" s="91"/>
      <c r="CE17" s="91"/>
    </row>
    <row r="18" spans="1:83" customFormat="1" ht="15" hidden="1" customHeight="1">
      <c r="A18" s="31"/>
      <c r="B18" s="133" t="s">
        <v>149</v>
      </c>
      <c r="C18" s="352"/>
      <c r="D18" s="354"/>
      <c r="E18" s="356"/>
      <c r="F18" s="358" t="s">
        <v>144</v>
      </c>
      <c r="G18" s="354">
        <v>1</v>
      </c>
      <c r="H18" s="351" t="s">
        <v>899</v>
      </c>
      <c r="I18" s="132" t="s">
        <v>144</v>
      </c>
      <c r="J18" s="220" t="s">
        <v>250</v>
      </c>
      <c r="K18" s="144"/>
      <c r="L18" s="162"/>
      <c r="M18" s="215" t="str">
        <f>mergeValue(H18)</f>
        <v>Курский муниципальный район</v>
      </c>
      <c r="N18" s="214"/>
      <c r="O18" s="214"/>
      <c r="P18" s="214"/>
      <c r="Q18" s="214"/>
      <c r="R18" s="215" t="str">
        <f>K18&amp;"("&amp;L18&amp;")"</f>
        <v>()</v>
      </c>
      <c r="S18" s="133"/>
      <c r="T18" s="133"/>
      <c r="U18" s="173"/>
      <c r="V18" s="133"/>
      <c r="W18" s="133"/>
      <c r="X18" s="133"/>
      <c r="Y18" s="91"/>
      <c r="Z18" s="91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91"/>
      <c r="BW18" s="91"/>
      <c r="BX18" s="91"/>
      <c r="BY18" s="91"/>
      <c r="BZ18" s="91"/>
      <c r="CA18" s="91"/>
      <c r="CB18" s="91"/>
      <c r="CC18" s="91"/>
      <c r="CD18" s="91"/>
      <c r="CE18" s="91"/>
    </row>
    <row r="19" spans="1:83" customFormat="1" ht="45" customHeight="1">
      <c r="A19" s="31"/>
      <c r="B19" s="133" t="s">
        <v>149</v>
      </c>
      <c r="C19" s="352"/>
      <c r="D19" s="354"/>
      <c r="E19" s="356"/>
      <c r="F19" s="359"/>
      <c r="G19" s="354"/>
      <c r="H19" s="351"/>
      <c r="I19" s="305" t="s">
        <v>144</v>
      </c>
      <c r="J19" s="187">
        <v>1</v>
      </c>
      <c r="K19" s="222" t="s">
        <v>927</v>
      </c>
      <c r="L19" s="134" t="s">
        <v>928</v>
      </c>
      <c r="M19" s="215" t="str">
        <f>mergeValue(H19)</f>
        <v>Курский муниципальный район</v>
      </c>
      <c r="N19" s="214"/>
      <c r="O19" s="214"/>
      <c r="P19" s="214"/>
      <c r="Q19" s="214"/>
      <c r="R19" s="215" t="str">
        <f>K19&amp;" ("&amp;L19&amp;")"</f>
        <v>Полянский сельсовет (38620472)</v>
      </c>
      <c r="S19" s="133"/>
      <c r="T19" s="133"/>
      <c r="U19" s="173"/>
      <c r="V19" s="133"/>
      <c r="W19" s="133"/>
      <c r="X19" s="133"/>
      <c r="Y19" s="91"/>
      <c r="Z19" s="91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91"/>
      <c r="BW19" s="91"/>
      <c r="BX19" s="91"/>
      <c r="BY19" s="91"/>
      <c r="BZ19" s="91"/>
      <c r="CA19" s="91"/>
      <c r="CB19" s="91"/>
      <c r="CC19" s="91"/>
      <c r="CD19" s="91"/>
      <c r="CE19" s="91"/>
    </row>
    <row r="20" spans="1:83" customFormat="1" ht="0.95" customHeight="1">
      <c r="A20" s="31"/>
      <c r="B20" s="31"/>
      <c r="C20" s="352"/>
      <c r="D20" s="354"/>
      <c r="E20" s="356"/>
      <c r="F20" s="360"/>
      <c r="G20" s="354"/>
      <c r="H20" s="351"/>
      <c r="I20" s="138" t="s">
        <v>144</v>
      </c>
      <c r="J20" s="138"/>
      <c r="K20" s="144" t="s">
        <v>144</v>
      </c>
      <c r="L20" s="162"/>
      <c r="M20" s="214"/>
      <c r="N20" s="214"/>
      <c r="O20" s="214"/>
      <c r="P20" s="214"/>
      <c r="Q20" s="215"/>
      <c r="R20" s="214"/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customFormat="1" ht="0.95" customHeight="1">
      <c r="A21" s="31"/>
      <c r="B21" s="31"/>
      <c r="C21" s="353"/>
      <c r="D21" s="354"/>
      <c r="E21" s="357"/>
      <c r="F21" s="132" t="s">
        <v>144</v>
      </c>
      <c r="G21" s="138" t="s">
        <v>144</v>
      </c>
      <c r="H21" s="144" t="s">
        <v>144</v>
      </c>
      <c r="I21" s="138" t="s">
        <v>144</v>
      </c>
      <c r="J21" s="138"/>
      <c r="K21" s="161"/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 customFormat="1" ht="15.75" hidden="1" customHeight="1">
      <c r="A22" s="31"/>
      <c r="B22" s="133" t="s">
        <v>149</v>
      </c>
      <c r="C22" s="352"/>
      <c r="D22" s="354">
        <v>3</v>
      </c>
      <c r="E22" s="355" t="s">
        <v>1369</v>
      </c>
      <c r="F22" s="218" t="s">
        <v>144</v>
      </c>
      <c r="G22" s="187">
        <v>0</v>
      </c>
      <c r="H22" s="219"/>
      <c r="I22" s="132" t="s">
        <v>144</v>
      </c>
      <c r="J22" s="220" t="s">
        <v>250</v>
      </c>
      <c r="K22" s="144"/>
      <c r="L22" s="162"/>
      <c r="M22" s="215">
        <f>mergeValue(H22)</f>
        <v>0</v>
      </c>
      <c r="N22" s="214"/>
      <c r="O22" s="214"/>
      <c r="P22" s="215" t="str">
        <f t="array" ref="P22">IF(ISERROR(MATCH(MID(Q22,1,250),MID(note_ter,1,250),0)),"n","y")</f>
        <v>y</v>
      </c>
      <c r="Q22" s="214" t="s">
        <v>1369</v>
      </c>
      <c r="R22" s="215" t="str">
        <f>K22&amp;"("&amp;L22&amp;")"</f>
        <v>()</v>
      </c>
      <c r="S22" s="133"/>
      <c r="T22" s="133"/>
      <c r="U22" s="173"/>
      <c r="V22" s="133"/>
      <c r="W22" s="133"/>
      <c r="X22" s="133"/>
      <c r="Y22" s="91"/>
      <c r="Z22" s="91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91"/>
      <c r="BW22" s="91"/>
      <c r="BX22" s="91"/>
      <c r="BY22" s="91"/>
      <c r="BZ22" s="91"/>
      <c r="CA22" s="91"/>
      <c r="CB22" s="91"/>
      <c r="CC22" s="91"/>
      <c r="CD22" s="91"/>
      <c r="CE22" s="91"/>
    </row>
    <row r="23" spans="1:83" customFormat="1" ht="15" hidden="1" customHeight="1">
      <c r="A23" s="31"/>
      <c r="B23" s="133" t="s">
        <v>149</v>
      </c>
      <c r="C23" s="352"/>
      <c r="D23" s="354"/>
      <c r="E23" s="356"/>
      <c r="F23" s="358" t="s">
        <v>144</v>
      </c>
      <c r="G23" s="354">
        <v>1</v>
      </c>
      <c r="H23" s="351" t="s">
        <v>899</v>
      </c>
      <c r="I23" s="132" t="s">
        <v>144</v>
      </c>
      <c r="J23" s="220" t="s">
        <v>250</v>
      </c>
      <c r="K23" s="144"/>
      <c r="L23" s="162"/>
      <c r="M23" s="215" t="str">
        <f>mergeValue(H23)</f>
        <v>Курский муниципальный район</v>
      </c>
      <c r="N23" s="214"/>
      <c r="O23" s="214"/>
      <c r="P23" s="214"/>
      <c r="Q23" s="214"/>
      <c r="R23" s="215" t="str">
        <f>K23&amp;"("&amp;L23&amp;")"</f>
        <v>()</v>
      </c>
      <c r="S23" s="133"/>
      <c r="T23" s="133"/>
      <c r="U23" s="173"/>
      <c r="V23" s="133"/>
      <c r="W23" s="133"/>
      <c r="X23" s="133"/>
      <c r="Y23" s="91"/>
      <c r="Z23" s="91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91"/>
      <c r="BW23" s="91"/>
      <c r="BX23" s="91"/>
      <c r="BY23" s="91"/>
      <c r="BZ23" s="91"/>
      <c r="CA23" s="91"/>
      <c r="CB23" s="91"/>
      <c r="CC23" s="91"/>
      <c r="CD23" s="91"/>
      <c r="CE23" s="91"/>
    </row>
    <row r="24" spans="1:83" customFormat="1" ht="45" customHeight="1">
      <c r="A24" s="31"/>
      <c r="B24" s="133" t="s">
        <v>149</v>
      </c>
      <c r="C24" s="352"/>
      <c r="D24" s="354"/>
      <c r="E24" s="356"/>
      <c r="F24" s="359"/>
      <c r="G24" s="354"/>
      <c r="H24" s="351"/>
      <c r="I24" s="305" t="s">
        <v>144</v>
      </c>
      <c r="J24" s="187">
        <v>1</v>
      </c>
      <c r="K24" s="222" t="s">
        <v>907</v>
      </c>
      <c r="L24" s="134" t="s">
        <v>908</v>
      </c>
      <c r="M24" s="215" t="str">
        <f>mergeValue(H24)</f>
        <v>Курский муниципальный район</v>
      </c>
      <c r="N24" s="214"/>
      <c r="O24" s="214"/>
      <c r="P24" s="214"/>
      <c r="Q24" s="214"/>
      <c r="R24" s="215" t="str">
        <f>K24&amp;" ("&amp;L24&amp;")"</f>
        <v>Ворошневский сельсовет (38620424)</v>
      </c>
      <c r="S24" s="133"/>
      <c r="T24" s="133"/>
      <c r="U24" s="173"/>
      <c r="V24" s="133"/>
      <c r="W24" s="133"/>
      <c r="X24" s="133"/>
      <c r="Y24" s="91"/>
      <c r="Z24" s="91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91"/>
      <c r="BW24" s="91"/>
      <c r="BX24" s="91"/>
      <c r="BY24" s="91"/>
      <c r="BZ24" s="91"/>
      <c r="CA24" s="91"/>
      <c r="CB24" s="91"/>
      <c r="CC24" s="91"/>
      <c r="CD24" s="91"/>
      <c r="CE24" s="91"/>
    </row>
    <row r="25" spans="1:83" customFormat="1" ht="0.95" customHeight="1">
      <c r="A25" s="31"/>
      <c r="B25" s="31"/>
      <c r="C25" s="352"/>
      <c r="D25" s="354"/>
      <c r="E25" s="356"/>
      <c r="F25" s="360"/>
      <c r="G25" s="354"/>
      <c r="H25" s="351"/>
      <c r="I25" s="138" t="s">
        <v>144</v>
      </c>
      <c r="J25" s="138"/>
      <c r="K25" s="144" t="s">
        <v>144</v>
      </c>
      <c r="L25" s="162"/>
      <c r="M25" s="214"/>
      <c r="N25" s="214"/>
      <c r="O25" s="214"/>
      <c r="P25" s="214"/>
      <c r="Q25" s="215"/>
      <c r="R25" s="214"/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customFormat="1" ht="0.95" customHeight="1">
      <c r="A26" s="31"/>
      <c r="B26" s="31"/>
      <c r="C26" s="353"/>
      <c r="D26" s="354"/>
      <c r="E26" s="357"/>
      <c r="F26" s="132" t="s">
        <v>144</v>
      </c>
      <c r="G26" s="138" t="s">
        <v>144</v>
      </c>
      <c r="H26" s="144" t="s">
        <v>144</v>
      </c>
      <c r="I26" s="138" t="s">
        <v>144</v>
      </c>
      <c r="J26" s="138"/>
      <c r="K26" s="161"/>
      <c r="L26" s="162"/>
      <c r="M26" s="214"/>
      <c r="N26" s="214"/>
      <c r="O26" s="214"/>
      <c r="P26" s="214"/>
      <c r="Q26" s="215"/>
      <c r="R26" s="214"/>
      <c r="S26" s="133"/>
      <c r="T26" s="133"/>
      <c r="U26" s="173"/>
      <c r="V26" s="133"/>
      <c r="W26" s="133"/>
      <c r="X26" s="133"/>
      <c r="Y26" s="91"/>
      <c r="Z26" s="91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180"/>
      <c r="BV26" s="91"/>
      <c r="BW26" s="91"/>
      <c r="BX26" s="91"/>
      <c r="BY26" s="91"/>
      <c r="BZ26" s="91"/>
      <c r="CA26" s="91"/>
      <c r="CB26" s="91"/>
      <c r="CC26" s="91"/>
      <c r="CD26" s="91"/>
      <c r="CE26" s="91"/>
    </row>
    <row r="27" spans="1:83" s="286" customFormat="1" hidden="1">
      <c r="A27" s="15"/>
      <c r="B27" s="15" t="s">
        <v>164</v>
      </c>
      <c r="C27" s="34"/>
      <c r="D27" s="132"/>
      <c r="E27" s="135" t="s">
        <v>144</v>
      </c>
      <c r="F27" s="306" t="s">
        <v>144</v>
      </c>
      <c r="G27" s="306"/>
      <c r="H27" s="306"/>
      <c r="I27" s="306" t="s">
        <v>144</v>
      </c>
      <c r="J27" s="306"/>
      <c r="K27" s="306"/>
      <c r="L27" s="307"/>
      <c r="M27" s="304"/>
      <c r="N27" s="295"/>
      <c r="O27" s="295"/>
      <c r="P27" s="295"/>
      <c r="Q27" s="295" t="s">
        <v>249</v>
      </c>
      <c r="R27" s="295"/>
      <c r="S27" s="285"/>
      <c r="T27" s="285"/>
      <c r="U27" s="285"/>
      <c r="V27" s="285"/>
    </row>
    <row r="28" spans="1:83" s="286" customFormat="1" ht="21" customHeight="1">
      <c r="A28" s="27"/>
      <c r="B28" s="15"/>
      <c r="C28" s="34"/>
      <c r="D28" s="308"/>
      <c r="E28" s="308"/>
      <c r="F28" s="308"/>
      <c r="G28" s="308"/>
      <c r="H28" s="308"/>
      <c r="I28" s="308"/>
      <c r="J28" s="308"/>
      <c r="K28" s="308"/>
      <c r="L28" s="308"/>
      <c r="M28" s="295"/>
      <c r="N28" s="295"/>
      <c r="O28" s="295"/>
      <c r="P28" s="295"/>
      <c r="Q28" s="295"/>
      <c r="R28" s="295"/>
      <c r="S28" s="285"/>
      <c r="T28" s="285"/>
      <c r="U28" s="285"/>
      <c r="V28" s="285"/>
    </row>
    <row r="29" spans="1:83" s="286" customFormat="1">
      <c r="A29" s="27"/>
      <c r="B29" s="15"/>
      <c r="C29" s="34"/>
      <c r="D29" s="15"/>
      <c r="E29" s="15"/>
      <c r="F29" s="15"/>
      <c r="G29" s="15"/>
      <c r="H29" s="15"/>
      <c r="I29" s="15"/>
      <c r="J29" s="15"/>
      <c r="K29" s="15"/>
      <c r="L29" s="15"/>
      <c r="M29" s="215"/>
      <c r="N29" s="215"/>
      <c r="O29" s="215"/>
      <c r="P29" s="215"/>
      <c r="Q29" s="215"/>
      <c r="R29" s="215"/>
      <c r="S29" s="285"/>
      <c r="T29" s="285"/>
      <c r="U29" s="285"/>
      <c r="V29" s="285"/>
    </row>
    <row r="30" spans="1:83" s="286" customFormat="1" ht="0.75" customHeight="1">
      <c r="A30" s="27"/>
      <c r="B30" s="15"/>
      <c r="C30" s="34"/>
      <c r="D30" s="15"/>
      <c r="E30" s="15"/>
      <c r="F30" s="15"/>
      <c r="G30" s="15"/>
      <c r="H30" s="15"/>
      <c r="I30" s="15"/>
      <c r="J30" s="15"/>
      <c r="K30" s="15"/>
      <c r="L30" s="15"/>
      <c r="M30" s="215"/>
      <c r="N30" s="215"/>
      <c r="O30" s="215"/>
      <c r="P30" s="215"/>
      <c r="Q30" s="215"/>
      <c r="R30" s="215"/>
      <c r="S30" s="285"/>
      <c r="T30" s="285"/>
      <c r="U30" s="285"/>
      <c r="V30" s="285"/>
    </row>
    <row r="31" spans="1:83" s="310" customFormat="1" ht="10.5">
      <c r="A31" s="309"/>
      <c r="C31" s="311"/>
      <c r="D31" s="312"/>
      <c r="E31" s="312"/>
      <c r="M31" s="215"/>
      <c r="N31" s="215"/>
      <c r="O31" s="215"/>
      <c r="P31" s="215"/>
      <c r="Q31" s="215"/>
      <c r="R31" s="215"/>
      <c r="S31" s="285"/>
      <c r="T31" s="285"/>
      <c r="U31" s="285"/>
      <c r="V31" s="285"/>
    </row>
    <row r="32" spans="1:83" s="310" customFormat="1" ht="10.5">
      <c r="A32" s="309"/>
      <c r="C32" s="311"/>
      <c r="D32" s="312"/>
      <c r="E32" s="312"/>
      <c r="M32" s="215"/>
      <c r="N32" s="215"/>
      <c r="O32" s="215"/>
      <c r="P32" s="215"/>
      <c r="Q32" s="215"/>
      <c r="R32" s="215"/>
      <c r="S32" s="285"/>
      <c r="T32" s="285"/>
      <c r="U32" s="285"/>
      <c r="V32" s="285"/>
    </row>
  </sheetData>
  <sheetProtection algorithmName="SHA-512" hashValue="Mzt2mI6+G0qMltbWQV0uiIqMM933W+0pt4y/uq4iJNCcAPNZ7eJDBSQLXmL/l7N1C3e/TIU/uopiCVXf2PPmMg==" saltValue="Ftsd3HMyBNMCTWqdHEjCJg==" spinCount="100000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 xr:uid="{C818790F-69B8-43DD-BCE7-2E4D46454487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7"/>
  <dimension ref="A1:AL31"/>
  <sheetViews>
    <sheetView showGridLines="0" topLeftCell="C3" zoomScaleNormal="100" workbookViewId="0">
      <selection activeCell="I26" sqref="I26:I27"/>
    </sheetView>
  </sheetViews>
  <sheetFormatPr defaultRowHeight="15"/>
  <cols>
    <col min="1" max="1" width="6.42578125" style="124" hidden="1" customWidth="1"/>
    <col min="2" max="2" width="2" style="124" hidden="1" customWidth="1"/>
    <col min="3" max="3" width="3.7109375" style="124" customWidth="1"/>
    <col min="4" max="4" width="4.28515625" style="124" customWidth="1"/>
    <col min="5" max="5" width="45" style="124" customWidth="1"/>
    <col min="6" max="6" width="6.42578125" style="124" bestFit="1" customWidth="1"/>
    <col min="7" max="7" width="4.42578125" style="124" customWidth="1"/>
    <col min="8" max="8" width="5.5703125" style="124" customWidth="1"/>
    <col min="9" max="9" width="52.85546875" style="124" customWidth="1"/>
    <col min="10" max="10" width="7" style="124" bestFit="1" customWidth="1"/>
    <col min="11" max="11" width="3.7109375" style="124" bestFit="1" customWidth="1"/>
    <col min="12" max="12" width="6.28515625" style="124" bestFit="1" customWidth="1"/>
    <col min="13" max="13" width="61" style="124" customWidth="1"/>
    <col min="14" max="15" width="9.140625" style="125"/>
    <col min="16" max="16" width="9.140625" style="174"/>
    <col min="17" max="38" width="9.140625" style="125"/>
    <col min="39" max="16384" width="9.140625" style="124"/>
  </cols>
  <sheetData>
    <row r="1" spans="1:38" hidden="1"/>
    <row r="2" spans="1:38" hidden="1"/>
    <row r="3" spans="1:38" ht="10.5" customHeight="1"/>
    <row r="4" spans="1:38" ht="27" customHeight="1">
      <c r="A4" s="150"/>
      <c r="B4" s="150"/>
      <c r="D4" s="37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378"/>
      <c r="F4" s="378"/>
      <c r="G4" s="378"/>
      <c r="H4" s="378"/>
      <c r="I4" s="379"/>
      <c r="J4" s="125"/>
      <c r="K4" s="125"/>
      <c r="L4" s="125"/>
      <c r="M4" s="125"/>
    </row>
    <row r="5" spans="1:38" s="152" customFormat="1" ht="15.75">
      <c r="A5" s="150"/>
      <c r="B5" s="150"/>
      <c r="C5" s="150"/>
      <c r="D5" s="380" t="str">
        <f>IF(org=0,"Не определено",org)</f>
        <v>МУП ЖКХ "Родник"</v>
      </c>
      <c r="E5" s="381"/>
      <c r="F5" s="381"/>
      <c r="G5" s="381"/>
      <c r="H5" s="381"/>
      <c r="I5" s="382"/>
      <c r="J5" s="151"/>
      <c r="K5" s="151"/>
      <c r="L5" s="151"/>
      <c r="M5" s="151"/>
      <c r="N5" s="151"/>
      <c r="O5" s="151"/>
      <c r="P5" s="313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</row>
    <row r="6" spans="1:38" s="153" customFormat="1" ht="3" customHeight="1">
      <c r="A6" s="385"/>
      <c r="B6" s="385"/>
      <c r="C6" s="385"/>
      <c r="D6" s="385"/>
      <c r="E6" s="385"/>
      <c r="F6" s="385"/>
      <c r="G6" s="314"/>
      <c r="H6" s="314"/>
      <c r="I6" s="314"/>
      <c r="J6" s="314"/>
      <c r="K6" s="314"/>
      <c r="N6" s="154"/>
      <c r="O6" s="154"/>
      <c r="P6" s="315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</row>
    <row r="7" spans="1:38" ht="3.75" customHeight="1">
      <c r="A7" s="385"/>
      <c r="B7" s="385"/>
      <c r="C7" s="385"/>
      <c r="D7" s="385"/>
      <c r="E7" s="385"/>
      <c r="F7" s="385"/>
    </row>
    <row r="8" spans="1:38" ht="0.2" customHeight="1">
      <c r="B8" s="384"/>
      <c r="C8" s="384"/>
      <c r="D8" s="384"/>
      <c r="E8" s="383"/>
      <c r="F8" s="383"/>
    </row>
    <row r="9" spans="1:38" ht="0.2" customHeight="1">
      <c r="B9" s="384"/>
      <c r="C9" s="384"/>
      <c r="D9" s="384"/>
      <c r="E9" s="383"/>
      <c r="F9" s="383"/>
    </row>
    <row r="10" spans="1:38" ht="0.2" customHeight="1">
      <c r="B10" s="384"/>
      <c r="C10" s="384"/>
      <c r="D10" s="384"/>
      <c r="E10" s="383"/>
      <c r="F10" s="383"/>
    </row>
    <row r="11" spans="1:38" ht="6" hidden="1" customHeight="1">
      <c r="B11" s="384"/>
      <c r="C11" s="384"/>
      <c r="D11" s="384"/>
      <c r="E11" s="383"/>
      <c r="F11" s="383"/>
    </row>
    <row r="12" spans="1:38" ht="20.25" hidden="1" customHeight="1">
      <c r="A12" s="127"/>
      <c r="B12" s="384"/>
      <c r="C12" s="384"/>
      <c r="D12" s="384"/>
      <c r="E12" s="290"/>
      <c r="F12" s="127"/>
      <c r="G12" s="290"/>
      <c r="H12" s="290"/>
      <c r="I12" s="127"/>
      <c r="J12" s="127"/>
      <c r="K12" s="290"/>
    </row>
    <row r="13" spans="1:38" ht="20.25" hidden="1" customHeight="1">
      <c r="B13" s="384"/>
      <c r="C13" s="384"/>
      <c r="D13" s="384"/>
      <c r="E13" s="290"/>
      <c r="F13" s="126"/>
      <c r="G13" s="127"/>
      <c r="H13" s="127"/>
      <c r="I13" s="127"/>
      <c r="J13" s="127"/>
      <c r="K13" s="290"/>
    </row>
    <row r="14" spans="1:38" ht="6" hidden="1" customHeight="1">
      <c r="B14" s="386"/>
      <c r="C14" s="386"/>
      <c r="D14" s="386"/>
      <c r="E14" s="127"/>
      <c r="F14" s="127"/>
      <c r="G14" s="127"/>
      <c r="H14" s="127"/>
      <c r="I14" s="127"/>
      <c r="J14" s="127"/>
      <c r="K14" s="290"/>
    </row>
    <row r="15" spans="1:38" ht="3" customHeight="1"/>
    <row r="16" spans="1:38" ht="0.2" customHeight="1"/>
    <row r="17" spans="1:38" s="152" customFormat="1" ht="0.2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3"/>
      <c r="N17" s="151"/>
      <c r="O17" s="151"/>
      <c r="P17" s="313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</row>
    <row r="18" spans="1:38" ht="23.25" customHeight="1">
      <c r="A18" s="375"/>
      <c r="B18" s="127"/>
      <c r="C18" s="127"/>
      <c r="D18" s="376" t="s">
        <v>116</v>
      </c>
      <c r="E18" s="376"/>
      <c r="F18" s="391" t="s">
        <v>199</v>
      </c>
      <c r="G18" s="391"/>
      <c r="H18" s="391"/>
      <c r="I18" s="391"/>
      <c r="J18" s="391" t="s">
        <v>324</v>
      </c>
      <c r="K18" s="391"/>
      <c r="L18" s="391"/>
      <c r="M18" s="391"/>
    </row>
    <row r="19" spans="1:38" ht="23.25" customHeight="1">
      <c r="A19" s="375"/>
      <c r="B19" s="128"/>
      <c r="C19" s="316"/>
      <c r="D19" s="136" t="s">
        <v>25</v>
      </c>
      <c r="E19" s="136" t="s">
        <v>148</v>
      </c>
      <c r="F19" s="136" t="s">
        <v>143</v>
      </c>
      <c r="G19" s="398" t="s">
        <v>25</v>
      </c>
      <c r="H19" s="399"/>
      <c r="I19" s="136" t="s">
        <v>148</v>
      </c>
      <c r="J19" s="136" t="s">
        <v>143</v>
      </c>
      <c r="K19" s="398" t="s">
        <v>25</v>
      </c>
      <c r="L19" s="399"/>
      <c r="M19" s="136" t="s">
        <v>148</v>
      </c>
    </row>
    <row r="20" spans="1:38" ht="14.25" customHeight="1">
      <c r="A20" s="62"/>
      <c r="B20" s="62"/>
      <c r="C20" s="62"/>
      <c r="D20" s="317" t="s">
        <v>26</v>
      </c>
      <c r="E20" s="317" t="s">
        <v>0</v>
      </c>
      <c r="F20" s="317" t="s">
        <v>1</v>
      </c>
      <c r="G20" s="396" t="s">
        <v>2</v>
      </c>
      <c r="H20" s="397"/>
      <c r="I20" s="317" t="s">
        <v>12</v>
      </c>
      <c r="J20" s="317" t="s">
        <v>13</v>
      </c>
      <c r="K20" s="396" t="s">
        <v>31</v>
      </c>
      <c r="L20" s="397"/>
      <c r="M20" s="317" t="s">
        <v>32</v>
      </c>
    </row>
    <row r="21" spans="1:38" hidden="1">
      <c r="A21" s="156"/>
      <c r="B21" s="129"/>
      <c r="C21" s="129"/>
      <c r="D21" s="318"/>
      <c r="E21" s="300"/>
      <c r="F21" s="319"/>
      <c r="G21" s="300"/>
      <c r="H21" s="300"/>
      <c r="I21" s="319"/>
      <c r="J21" s="319"/>
      <c r="K21" s="302"/>
      <c r="L21" s="300"/>
      <c r="M21" s="320"/>
    </row>
    <row r="22" spans="1:38" ht="30" customHeight="1">
      <c r="A22"/>
      <c r="B22"/>
      <c r="C22" s="34"/>
      <c r="D22" s="390" t="s">
        <v>26</v>
      </c>
      <c r="E22" s="387" t="s">
        <v>1370</v>
      </c>
      <c r="F22" s="371" t="s">
        <v>18</v>
      </c>
      <c r="G22" s="392"/>
      <c r="H22" s="354">
        <v>1</v>
      </c>
      <c r="I22" s="394" t="s">
        <v>1367</v>
      </c>
      <c r="J22" s="371" t="s">
        <v>19</v>
      </c>
      <c r="K22" s="141" t="s">
        <v>144</v>
      </c>
      <c r="L22" s="137" t="s">
        <v>26</v>
      </c>
      <c r="M22" s="148" t="s">
        <v>144</v>
      </c>
      <c r="X22" s="125" t="s">
        <v>1371</v>
      </c>
      <c r="Y22" s="125" t="s">
        <v>145</v>
      </c>
      <c r="Z22" s="125">
        <v>1705000</v>
      </c>
    </row>
    <row r="23" spans="1:38" ht="15" hidden="1" customHeight="1">
      <c r="A23"/>
      <c r="B23"/>
      <c r="C23" s="32"/>
      <c r="D23" s="390"/>
      <c r="E23" s="388"/>
      <c r="F23" s="372"/>
      <c r="G23" s="393"/>
      <c r="H23" s="354"/>
      <c r="I23" s="395"/>
      <c r="J23" s="372"/>
      <c r="K23" s="132" t="s">
        <v>144</v>
      </c>
      <c r="L23" s="138"/>
      <c r="M23" s="147" t="s">
        <v>144</v>
      </c>
    </row>
    <row r="24" spans="1:38" ht="30" customHeight="1">
      <c r="A24"/>
      <c r="B24"/>
      <c r="C24" s="32"/>
      <c r="D24" s="390"/>
      <c r="E24" s="388"/>
      <c r="F24" s="372"/>
      <c r="G24" s="359"/>
      <c r="H24" s="354">
        <v>2</v>
      </c>
      <c r="I24" s="373" t="s">
        <v>1368</v>
      </c>
      <c r="J24" s="371" t="s">
        <v>19</v>
      </c>
      <c r="K24" s="141" t="s">
        <v>144</v>
      </c>
      <c r="L24" s="137" t="s">
        <v>26</v>
      </c>
      <c r="M24" s="148"/>
      <c r="P24" s="125"/>
      <c r="U24" s="174"/>
      <c r="Y24" s="125" t="s">
        <v>145</v>
      </c>
      <c r="Z24" s="125">
        <v>1705000</v>
      </c>
    </row>
    <row r="25" spans="1:38" ht="15" hidden="1" customHeight="1">
      <c r="A25"/>
      <c r="B25"/>
      <c r="C25" s="32"/>
      <c r="D25" s="390"/>
      <c r="E25" s="388"/>
      <c r="F25" s="372"/>
      <c r="G25" s="360"/>
      <c r="H25" s="354"/>
      <c r="I25" s="374"/>
      <c r="J25" s="372"/>
      <c r="K25" s="132" t="s">
        <v>144</v>
      </c>
      <c r="L25" s="138"/>
      <c r="M25" s="147" t="s">
        <v>144</v>
      </c>
      <c r="P25" s="125"/>
      <c r="U25" s="174"/>
    </row>
    <row r="26" spans="1:38" ht="45" customHeight="1">
      <c r="A26"/>
      <c r="B26"/>
      <c r="C26" s="32"/>
      <c r="D26" s="390"/>
      <c r="E26" s="388"/>
      <c r="F26" s="372"/>
      <c r="G26" s="358"/>
      <c r="H26" s="354">
        <v>3</v>
      </c>
      <c r="I26" s="373" t="s">
        <v>1369</v>
      </c>
      <c r="J26" s="371" t="s">
        <v>19</v>
      </c>
      <c r="K26" s="141" t="s">
        <v>144</v>
      </c>
      <c r="L26" s="137" t="s">
        <v>26</v>
      </c>
      <c r="M26" s="148"/>
      <c r="P26" s="125"/>
      <c r="U26" s="174"/>
      <c r="Y26" s="125" t="s">
        <v>145</v>
      </c>
      <c r="Z26" s="125">
        <v>1705000</v>
      </c>
    </row>
    <row r="27" spans="1:38" ht="15" hidden="1" customHeight="1">
      <c r="A27"/>
      <c r="B27"/>
      <c r="C27" s="32"/>
      <c r="D27" s="390"/>
      <c r="E27" s="388"/>
      <c r="F27" s="372"/>
      <c r="G27" s="360"/>
      <c r="H27" s="354"/>
      <c r="I27" s="374"/>
      <c r="J27" s="372"/>
      <c r="K27" s="132" t="s">
        <v>144</v>
      </c>
      <c r="L27" s="138"/>
      <c r="M27" s="147" t="s">
        <v>144</v>
      </c>
      <c r="P27" s="125"/>
      <c r="U27" s="174"/>
    </row>
    <row r="28" spans="1:38" ht="15" hidden="1" customHeight="1">
      <c r="A28"/>
      <c r="B28"/>
      <c r="C28" s="32"/>
      <c r="D28" s="390"/>
      <c r="E28" s="389"/>
      <c r="F28" s="372"/>
      <c r="G28" s="132"/>
      <c r="H28" s="138"/>
      <c r="I28" s="135" t="s">
        <v>144</v>
      </c>
      <c r="J28" s="138"/>
      <c r="K28" s="138" t="s">
        <v>144</v>
      </c>
      <c r="L28" s="138"/>
      <c r="M28" s="139"/>
    </row>
    <row r="29" spans="1:38" ht="15" hidden="1" customHeight="1">
      <c r="A29" s="157"/>
      <c r="B29" s="54"/>
      <c r="C29" s="369"/>
      <c r="D29" s="132"/>
      <c r="E29" s="321" t="s">
        <v>144</v>
      </c>
      <c r="F29" s="138"/>
      <c r="G29" s="138"/>
      <c r="H29" s="138"/>
      <c r="I29" s="138"/>
      <c r="J29" s="138"/>
      <c r="K29" s="138" t="s">
        <v>144</v>
      </c>
      <c r="L29" s="138"/>
      <c r="M29" s="139"/>
    </row>
    <row r="30" spans="1:38" ht="15" customHeight="1">
      <c r="C30" s="369"/>
      <c r="D30" s="322"/>
      <c r="E30" s="322"/>
      <c r="F30" s="322"/>
      <c r="G30" s="322"/>
      <c r="H30" s="322"/>
      <c r="I30" s="322"/>
      <c r="J30" s="322"/>
      <c r="K30" s="322" t="s">
        <v>144</v>
      </c>
      <c r="L30" s="322"/>
      <c r="M30" s="322"/>
    </row>
    <row r="31" spans="1:38" ht="37.5" customHeight="1"/>
  </sheetData>
  <sheetProtection algorithmName="SHA-512" hashValue="3JClLJ7aUogQZMOJTisegXpdj+GRATrN9EYvaFLk7qzFop64l73/70ywgqIvGWhX7TZxsZC3+E4jDrVIodIztQ==" saltValue="fac8ASuBhlnhmX2vL3QPQQ==" spinCount="100000" sheet="1" objects="1" scenarios="1" formatColumns="0" formatRows="0"/>
  <dataConsolidate/>
  <mergeCells count="38">
    <mergeCell ref="J22:J23"/>
    <mergeCell ref="J18:M18"/>
    <mergeCell ref="G20:H20"/>
    <mergeCell ref="K20:L20"/>
    <mergeCell ref="K19:L19"/>
    <mergeCell ref="G19:H19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500-000000000000}">
      <formula1>900</formula1>
    </dataValidation>
    <dataValidation type="textLength" operator="lessThan" allowBlank="1" showInputMessage="1" showErrorMessage="1" error="Допускается ввод не более 900 символов!" sqref="M22 M24 M26" xr:uid="{00000000-0002-0000-05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 xr:uid="{00000000-0002-0000-05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2"/>
  <dimension ref="A1:U44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3.7109375" style="32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33" customWidth="1"/>
    <col min="9" max="17" width="10.5703125" style="15"/>
    <col min="18" max="18" width="10.5703125" style="172"/>
    <col min="19" max="16384" width="10.5703125" style="15"/>
  </cols>
  <sheetData>
    <row r="1" spans="3:21" s="133" customFormat="1" ht="15" hidden="1" customHeight="1">
      <c r="C1" s="163"/>
      <c r="G1" s="133">
        <v>4</v>
      </c>
      <c r="R1" s="173"/>
    </row>
    <row r="2" spans="3:21" s="133" customFormat="1" ht="15" hidden="1" customHeight="1">
      <c r="C2" s="163"/>
      <c r="R2" s="173"/>
    </row>
    <row r="3" spans="3:21" s="133" customFormat="1" ht="15" hidden="1" customHeight="1">
      <c r="C3" s="163"/>
      <c r="R3" s="173"/>
    </row>
    <row r="4" spans="3:21" ht="11.25" customHeight="1"/>
    <row r="5" spans="3:21">
      <c r="D5" s="401" t="s">
        <v>252</v>
      </c>
      <c r="E5" s="401"/>
      <c r="F5" s="401"/>
      <c r="G5" s="401"/>
    </row>
    <row r="6" spans="3:21" ht="15" customHeight="1">
      <c r="D6" s="402" t="str">
        <f>IF(org=0,"Не определено",org)</f>
        <v>МУП ЖКХ "Родник"</v>
      </c>
      <c r="E6" s="402"/>
      <c r="F6" s="402"/>
      <c r="G6" s="402"/>
    </row>
    <row r="7" spans="3:21" s="64" customFormat="1">
      <c r="D7" s="245"/>
      <c r="E7" s="217"/>
      <c r="F7" s="217"/>
      <c r="G7" s="217"/>
      <c r="U7" s="175"/>
    </row>
    <row r="8" spans="3:21" customFormat="1">
      <c r="C8" s="91">
        <v>22</v>
      </c>
      <c r="D8" s="403" t="s">
        <v>241</v>
      </c>
      <c r="E8" s="404"/>
      <c r="F8" s="404"/>
      <c r="G8" s="405"/>
      <c r="U8" s="179"/>
    </row>
    <row r="9" spans="3:21" ht="11.25" customHeight="1">
      <c r="D9" s="406" t="s">
        <v>230</v>
      </c>
      <c r="E9" s="406"/>
      <c r="F9" s="406"/>
      <c r="G9" s="407" t="s">
        <v>231</v>
      </c>
    </row>
    <row r="10" spans="3:21" ht="11.25" customHeight="1">
      <c r="D10" s="228" t="s">
        <v>25</v>
      </c>
      <c r="E10" s="136" t="s">
        <v>251</v>
      </c>
      <c r="F10" s="229" t="s">
        <v>220</v>
      </c>
      <c r="G10" s="408"/>
    </row>
    <row r="11" spans="3:21" ht="12" customHeight="1">
      <c r="D11" s="244" t="s">
        <v>26</v>
      </c>
      <c r="E11" s="230">
        <v>2</v>
      </c>
      <c r="F11" s="231">
        <v>3</v>
      </c>
      <c r="G11" s="232">
        <v>4</v>
      </c>
    </row>
    <row r="12" spans="3:21">
      <c r="D12" s="227">
        <v>1</v>
      </c>
      <c r="E12" s="233" t="s">
        <v>253</v>
      </c>
      <c r="F12" s="248" t="str">
        <f>IF(form_up_date="","",form_up_date)</f>
        <v>03.07.2023</v>
      </c>
      <c r="G12" s="250" t="s">
        <v>254</v>
      </c>
    </row>
    <row r="13" spans="3:21" ht="45">
      <c r="D13" s="227" t="s">
        <v>265</v>
      </c>
      <c r="E13" s="233" t="s">
        <v>255</v>
      </c>
      <c r="F13" s="248" t="s">
        <v>1375</v>
      </c>
      <c r="G13" s="223" t="s">
        <v>323</v>
      </c>
    </row>
    <row r="14" spans="3:21" ht="22.5">
      <c r="D14" s="227" t="s">
        <v>266</v>
      </c>
      <c r="E14" s="233" t="s">
        <v>256</v>
      </c>
      <c r="F14" s="248" t="s">
        <v>1370</v>
      </c>
      <c r="G14" s="250" t="s">
        <v>257</v>
      </c>
    </row>
    <row r="15" spans="3:21" ht="22.5">
      <c r="D15" s="227" t="s">
        <v>267</v>
      </c>
      <c r="E15" s="233" t="s">
        <v>258</v>
      </c>
      <c r="F15" s="249" t="s">
        <v>259</v>
      </c>
      <c r="G15" s="223"/>
    </row>
    <row r="16" spans="3:21">
      <c r="D16" s="187" t="str">
        <f>D15&amp;".1"</f>
        <v>4.1.1</v>
      </c>
      <c r="E16" s="234" t="s">
        <v>3</v>
      </c>
      <c r="F16" s="248" t="str">
        <f>IF(region_name="","",region_name)</f>
        <v>Курская область</v>
      </c>
      <c r="G16" s="250" t="s">
        <v>260</v>
      </c>
    </row>
    <row r="17" spans="3:21">
      <c r="D17" s="227" t="s">
        <v>268</v>
      </c>
      <c r="E17" s="235" t="s">
        <v>261</v>
      </c>
      <c r="F17" s="248" t="s">
        <v>899</v>
      </c>
      <c r="G17" s="251" t="s">
        <v>262</v>
      </c>
    </row>
    <row r="18" spans="3:21" ht="56.25">
      <c r="D18" s="227" t="s">
        <v>269</v>
      </c>
      <c r="E18" s="236" t="s">
        <v>263</v>
      </c>
      <c r="F18" s="248" t="s">
        <v>1376</v>
      </c>
      <c r="G18" s="243" t="s">
        <v>322</v>
      </c>
    </row>
    <row r="19" spans="3:21" s="64" customFormat="1">
      <c r="D19" s="245"/>
      <c r="E19" s="217"/>
      <c r="F19" s="217"/>
      <c r="G19" s="217"/>
      <c r="U19" s="175"/>
    </row>
    <row r="20" spans="3:21" customFormat="1">
      <c r="C20" s="91">
        <v>24</v>
      </c>
      <c r="D20" s="403" t="s">
        <v>241</v>
      </c>
      <c r="E20" s="404"/>
      <c r="F20" s="404"/>
      <c r="G20" s="405"/>
      <c r="U20" s="179"/>
    </row>
    <row r="21" spans="3:21" ht="11.25" customHeight="1">
      <c r="D21" s="406" t="s">
        <v>230</v>
      </c>
      <c r="E21" s="406"/>
      <c r="F21" s="406"/>
      <c r="G21" s="407" t="s">
        <v>231</v>
      </c>
    </row>
    <row r="22" spans="3:21" ht="11.25" customHeight="1">
      <c r="D22" s="228" t="s">
        <v>25</v>
      </c>
      <c r="E22" s="136" t="s">
        <v>251</v>
      </c>
      <c r="F22" s="229" t="s">
        <v>220</v>
      </c>
      <c r="G22" s="408"/>
    </row>
    <row r="23" spans="3:21" ht="12" customHeight="1">
      <c r="D23" s="244" t="s">
        <v>26</v>
      </c>
      <c r="E23" s="230">
        <v>2</v>
      </c>
      <c r="F23" s="231">
        <v>3</v>
      </c>
      <c r="G23" s="232">
        <v>4</v>
      </c>
    </row>
    <row r="24" spans="3:21">
      <c r="D24" s="227">
        <v>1</v>
      </c>
      <c r="E24" s="233" t="s">
        <v>253</v>
      </c>
      <c r="F24" s="248" t="str">
        <f>IF(form_up_date="","",form_up_date)</f>
        <v>03.07.2023</v>
      </c>
      <c r="G24" s="250" t="s">
        <v>254</v>
      </c>
    </row>
    <row r="25" spans="3:21" ht="45">
      <c r="D25" s="227" t="s">
        <v>265</v>
      </c>
      <c r="E25" s="233" t="s">
        <v>255</v>
      </c>
      <c r="F25" s="248" t="s">
        <v>1375</v>
      </c>
      <c r="G25" s="223" t="s">
        <v>323</v>
      </c>
    </row>
    <row r="26" spans="3:21" ht="22.5">
      <c r="D26" s="227" t="s">
        <v>266</v>
      </c>
      <c r="E26" s="233" t="s">
        <v>256</v>
      </c>
      <c r="F26" s="248" t="s">
        <v>1370</v>
      </c>
      <c r="G26" s="250" t="s">
        <v>257</v>
      </c>
    </row>
    <row r="27" spans="3:21" ht="22.5">
      <c r="D27" s="227" t="s">
        <v>267</v>
      </c>
      <c r="E27" s="233" t="s">
        <v>258</v>
      </c>
      <c r="F27" s="249" t="s">
        <v>259</v>
      </c>
      <c r="G27" s="223"/>
    </row>
    <row r="28" spans="3:21">
      <c r="D28" s="187" t="str">
        <f>D27&amp;".1"</f>
        <v>4.1.1</v>
      </c>
      <c r="E28" s="234" t="s">
        <v>3</v>
      </c>
      <c r="F28" s="248" t="str">
        <f>IF(region_name="","",region_name)</f>
        <v>Курская область</v>
      </c>
      <c r="G28" s="250" t="s">
        <v>260</v>
      </c>
    </row>
    <row r="29" spans="3:21">
      <c r="D29" s="227" t="s">
        <v>268</v>
      </c>
      <c r="E29" s="235" t="s">
        <v>261</v>
      </c>
      <c r="F29" s="248" t="s">
        <v>899</v>
      </c>
      <c r="G29" s="251" t="s">
        <v>262</v>
      </c>
    </row>
    <row r="30" spans="3:21" ht="56.25">
      <c r="D30" s="227" t="s">
        <v>269</v>
      </c>
      <c r="E30" s="236" t="s">
        <v>263</v>
      </c>
      <c r="F30" s="248" t="s">
        <v>1377</v>
      </c>
      <c r="G30" s="243" t="s">
        <v>322</v>
      </c>
    </row>
    <row r="31" spans="3:21" s="64" customFormat="1">
      <c r="D31" s="245"/>
      <c r="E31" s="217"/>
      <c r="F31" s="217"/>
      <c r="G31" s="217"/>
      <c r="U31" s="175"/>
    </row>
    <row r="32" spans="3:21" customFormat="1">
      <c r="C32" s="91">
        <v>26</v>
      </c>
      <c r="D32" s="403" t="s">
        <v>241</v>
      </c>
      <c r="E32" s="404"/>
      <c r="F32" s="404"/>
      <c r="G32" s="405"/>
      <c r="U32" s="179"/>
    </row>
    <row r="33" spans="4:7" ht="11.25" customHeight="1">
      <c r="D33" s="406" t="s">
        <v>230</v>
      </c>
      <c r="E33" s="406"/>
      <c r="F33" s="406"/>
      <c r="G33" s="407" t="s">
        <v>231</v>
      </c>
    </row>
    <row r="34" spans="4:7" ht="11.25" customHeight="1">
      <c r="D34" s="228" t="s">
        <v>25</v>
      </c>
      <c r="E34" s="136" t="s">
        <v>251</v>
      </c>
      <c r="F34" s="229" t="s">
        <v>220</v>
      </c>
      <c r="G34" s="408"/>
    </row>
    <row r="35" spans="4:7" ht="12" customHeight="1">
      <c r="D35" s="244" t="s">
        <v>26</v>
      </c>
      <c r="E35" s="230">
        <v>2</v>
      </c>
      <c r="F35" s="231">
        <v>3</v>
      </c>
      <c r="G35" s="232">
        <v>4</v>
      </c>
    </row>
    <row r="36" spans="4:7">
      <c r="D36" s="227">
        <v>1</v>
      </c>
      <c r="E36" s="233" t="s">
        <v>253</v>
      </c>
      <c r="F36" s="248" t="str">
        <f>IF(form_up_date="","",form_up_date)</f>
        <v>03.07.2023</v>
      </c>
      <c r="G36" s="250" t="s">
        <v>254</v>
      </c>
    </row>
    <row r="37" spans="4:7" ht="45">
      <c r="D37" s="227" t="s">
        <v>265</v>
      </c>
      <c r="E37" s="233" t="s">
        <v>255</v>
      </c>
      <c r="F37" s="248" t="s">
        <v>1375</v>
      </c>
      <c r="G37" s="223" t="s">
        <v>323</v>
      </c>
    </row>
    <row r="38" spans="4:7" ht="22.5">
      <c r="D38" s="227" t="s">
        <v>266</v>
      </c>
      <c r="E38" s="233" t="s">
        <v>256</v>
      </c>
      <c r="F38" s="248" t="s">
        <v>1370</v>
      </c>
      <c r="G38" s="250" t="s">
        <v>257</v>
      </c>
    </row>
    <row r="39" spans="4:7" ht="22.5">
      <c r="D39" s="227" t="s">
        <v>267</v>
      </c>
      <c r="E39" s="233" t="s">
        <v>258</v>
      </c>
      <c r="F39" s="249" t="s">
        <v>259</v>
      </c>
      <c r="G39" s="223"/>
    </row>
    <row r="40" spans="4:7">
      <c r="D40" s="187" t="str">
        <f>D39&amp;".1"</f>
        <v>4.1.1</v>
      </c>
      <c r="E40" s="234" t="s">
        <v>3</v>
      </c>
      <c r="F40" s="248" t="str">
        <f>IF(region_name="","",region_name)</f>
        <v>Курская область</v>
      </c>
      <c r="G40" s="250" t="s">
        <v>260</v>
      </c>
    </row>
    <row r="41" spans="4:7">
      <c r="D41" s="227" t="s">
        <v>268</v>
      </c>
      <c r="E41" s="235" t="s">
        <v>261</v>
      </c>
      <c r="F41" s="248" t="s">
        <v>899</v>
      </c>
      <c r="G41" s="251" t="s">
        <v>262</v>
      </c>
    </row>
    <row r="42" spans="4:7" ht="56.25">
      <c r="D42" s="227" t="s">
        <v>269</v>
      </c>
      <c r="E42" s="236" t="s">
        <v>263</v>
      </c>
      <c r="F42" s="248" t="s">
        <v>1378</v>
      </c>
      <c r="G42" s="243" t="s">
        <v>322</v>
      </c>
    </row>
    <row r="43" spans="4:7">
      <c r="D43" s="237"/>
      <c r="E43" s="238"/>
      <c r="F43" s="239"/>
      <c r="G43" s="240"/>
    </row>
    <row r="44" spans="4:7">
      <c r="D44" s="241"/>
      <c r="E44" s="400" t="s">
        <v>264</v>
      </c>
      <c r="F44" s="400"/>
      <c r="G44" s="242"/>
    </row>
  </sheetData>
  <sheetProtection algorithmName="SHA-512" hashValue="OrHEqX+xCU/pINL/KMetp8n+37hM9aJIp3vdgh1K3igQp6cmy5CtfNmCay5bS4swA5MQRnER4LEjjIjEih7eaQ==" saltValue="8QFq3u6edRk56llzJcZb3A==" spinCount="100000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1">
    <pageSetUpPr fitToPage="1"/>
  </sheetPr>
  <dimension ref="A1:W35"/>
  <sheetViews>
    <sheetView showGridLines="0" topLeftCell="C21" zoomScaleNormal="100" workbookViewId="0">
      <selection activeCell="K25" sqref="K25:L25"/>
    </sheetView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3" width="4.7109375" style="32" customWidth="1"/>
    <col min="4" max="4" width="6.28515625" style="15" customWidth="1"/>
    <col min="5" max="5" width="36.7109375" style="15" customWidth="1"/>
    <col min="6" max="6" width="9.5703125" style="15" customWidth="1"/>
    <col min="7" max="12" width="40.7109375" style="15" customWidth="1"/>
    <col min="13" max="13" width="93.42578125" style="133" customWidth="1"/>
    <col min="14" max="22" width="10.5703125" style="15"/>
    <col min="23" max="23" width="10.5703125" style="172"/>
    <col min="24" max="16384" width="10.5703125" style="15"/>
  </cols>
  <sheetData>
    <row r="1" spans="1:23" s="133" customFormat="1" ht="15" hidden="1" customHeight="1">
      <c r="C1" s="163"/>
      <c r="G1" s="133">
        <v>4</v>
      </c>
      <c r="I1" s="133">
        <v>5</v>
      </c>
      <c r="K1" s="133">
        <v>6</v>
      </c>
      <c r="W1" s="173"/>
    </row>
    <row r="2" spans="1:23" s="133" customFormat="1" ht="15" hidden="1" customHeight="1">
      <c r="C2" s="163"/>
      <c r="W2" s="173"/>
    </row>
    <row r="3" spans="1:23" ht="22.5" hidden="1">
      <c r="A3" s="15"/>
      <c r="B3" s="409"/>
      <c r="C3" s="352"/>
      <c r="D3" s="265" t="str">
        <f>B3 &amp; ".1"</f>
        <v>.1</v>
      </c>
      <c r="E3" s="260" t="s">
        <v>340</v>
      </c>
      <c r="F3" s="258" t="s">
        <v>259</v>
      </c>
      <c r="G3" s="270"/>
      <c r="H3" s="269"/>
      <c r="I3" s="270"/>
      <c r="J3" s="269"/>
      <c r="K3" s="270"/>
      <c r="L3" s="269"/>
      <c r="M3" s="223" t="s">
        <v>355</v>
      </c>
    </row>
    <row r="4" spans="1:23" hidden="1">
      <c r="A4" s="15"/>
      <c r="B4" s="409"/>
      <c r="C4" s="352"/>
      <c r="D4" s="265" t="str">
        <f>B3 &amp; ".2"</f>
        <v>.2</v>
      </c>
      <c r="E4" s="260" t="s">
        <v>341</v>
      </c>
      <c r="F4" s="258" t="s">
        <v>259</v>
      </c>
      <c r="G4" s="271"/>
      <c r="H4" s="269"/>
      <c r="I4" s="271"/>
      <c r="J4" s="269"/>
      <c r="K4" s="271"/>
      <c r="L4" s="269"/>
      <c r="M4" s="223" t="s">
        <v>356</v>
      </c>
    </row>
    <row r="5" spans="1:23" s="133" customFormat="1" ht="15" hidden="1" customHeight="1">
      <c r="C5" s="163"/>
      <c r="W5" s="173"/>
    </row>
    <row r="6" spans="1:23" ht="22.5" hidden="1">
      <c r="A6" s="15"/>
      <c r="B6" s="409"/>
      <c r="C6" s="352"/>
      <c r="D6" s="265" t="str">
        <f>B6 &amp; ".1"</f>
        <v>.1</v>
      </c>
      <c r="E6" s="260" t="s">
        <v>343</v>
      </c>
      <c r="F6" s="258" t="s">
        <v>259</v>
      </c>
      <c r="G6" s="270"/>
      <c r="H6" s="269"/>
      <c r="I6" s="270"/>
      <c r="J6" s="269"/>
      <c r="K6" s="270"/>
      <c r="L6" s="269"/>
      <c r="M6" s="223" t="s">
        <v>357</v>
      </c>
    </row>
    <row r="7" spans="1:23" hidden="1">
      <c r="A7" s="15"/>
      <c r="B7" s="409"/>
      <c r="C7" s="352"/>
      <c r="D7" s="265" t="str">
        <f>B6 &amp; ".2"</f>
        <v>.2</v>
      </c>
      <c r="E7" s="260" t="s">
        <v>341</v>
      </c>
      <c r="F7" s="258" t="s">
        <v>259</v>
      </c>
      <c r="G7" s="271"/>
      <c r="H7" s="269"/>
      <c r="I7" s="271"/>
      <c r="J7" s="269"/>
      <c r="K7" s="271"/>
      <c r="L7" s="269"/>
      <c r="M7" s="223" t="s">
        <v>356</v>
      </c>
    </row>
    <row r="8" spans="1:23" s="133" customFormat="1" ht="15" hidden="1" customHeight="1">
      <c r="C8" s="163"/>
      <c r="W8" s="173"/>
    </row>
    <row r="9" spans="1:23" ht="22.5" hidden="1">
      <c r="A9" s="15"/>
      <c r="B9" s="409"/>
      <c r="C9" s="352"/>
      <c r="D9" s="265" t="str">
        <f>B9 &amp; ".1"</f>
        <v>.1</v>
      </c>
      <c r="E9" s="260" t="s">
        <v>345</v>
      </c>
      <c r="F9" s="258" t="s">
        <v>259</v>
      </c>
      <c r="G9" s="266" t="s">
        <v>144</v>
      </c>
      <c r="H9" s="267" t="s">
        <v>144</v>
      </c>
      <c r="I9" s="266" t="s">
        <v>144</v>
      </c>
      <c r="J9" s="267" t="s">
        <v>144</v>
      </c>
      <c r="K9" s="266" t="s">
        <v>144</v>
      </c>
      <c r="L9" s="267" t="s">
        <v>144</v>
      </c>
      <c r="M9" s="223"/>
    </row>
    <row r="10" spans="1:23" hidden="1">
      <c r="A10" s="15"/>
      <c r="B10" s="409"/>
      <c r="C10" s="352"/>
      <c r="D10" s="265" t="str">
        <f>B9 &amp; ".2"</f>
        <v>.2</v>
      </c>
      <c r="E10" s="260" t="s">
        <v>346</v>
      </c>
      <c r="F10" s="258" t="s">
        <v>259</v>
      </c>
      <c r="G10" s="268" t="s">
        <v>144</v>
      </c>
      <c r="H10" s="267" t="s">
        <v>144</v>
      </c>
      <c r="I10" s="268" t="s">
        <v>144</v>
      </c>
      <c r="J10" s="267" t="s">
        <v>144</v>
      </c>
      <c r="K10" s="268" t="s">
        <v>144</v>
      </c>
      <c r="L10" s="267" t="s">
        <v>144</v>
      </c>
      <c r="M10" s="223" t="s">
        <v>359</v>
      </c>
    </row>
    <row r="11" spans="1:23" hidden="1">
      <c r="A11" s="15"/>
      <c r="B11" s="409"/>
      <c r="C11" s="352"/>
      <c r="D11" s="265" t="str">
        <f>B9 &amp; ".3"</f>
        <v>.3</v>
      </c>
      <c r="E11" s="260" t="s">
        <v>347</v>
      </c>
      <c r="F11" s="258" t="s">
        <v>259</v>
      </c>
      <c r="G11" s="268" t="s">
        <v>144</v>
      </c>
      <c r="H11" s="267" t="s">
        <v>144</v>
      </c>
      <c r="I11" s="268" t="s">
        <v>144</v>
      </c>
      <c r="J11" s="267" t="s">
        <v>144</v>
      </c>
      <c r="K11" s="268" t="s">
        <v>144</v>
      </c>
      <c r="L11" s="267" t="s">
        <v>144</v>
      </c>
      <c r="M11" s="223" t="s">
        <v>360</v>
      </c>
    </row>
    <row r="12" spans="1:23" s="133" customFormat="1" ht="15" hidden="1" customHeight="1">
      <c r="C12" s="163"/>
      <c r="W12" s="173"/>
    </row>
    <row r="13" spans="1:23" ht="33.75" hidden="1">
      <c r="A13" s="15"/>
      <c r="B13" s="409"/>
      <c r="C13" s="352"/>
      <c r="D13" s="265" t="str">
        <f>B13 &amp; ".1"</f>
        <v>.1</v>
      </c>
      <c r="E13" s="260" t="s">
        <v>349</v>
      </c>
      <c r="F13" s="258" t="s">
        <v>259</v>
      </c>
      <c r="G13" s="266" t="s">
        <v>144</v>
      </c>
      <c r="H13" s="267" t="s">
        <v>144</v>
      </c>
      <c r="I13" s="266" t="s">
        <v>144</v>
      </c>
      <c r="J13" s="267" t="s">
        <v>144</v>
      </c>
      <c r="K13" s="266" t="s">
        <v>144</v>
      </c>
      <c r="L13" s="267" t="s">
        <v>144</v>
      </c>
      <c r="M13" s="223" t="s">
        <v>362</v>
      </c>
    </row>
    <row r="14" spans="1:23" hidden="1">
      <c r="B14" s="409"/>
      <c r="C14" s="352"/>
      <c r="D14" s="265" t="str">
        <f>B13 &amp; ".2"</f>
        <v>.2</v>
      </c>
      <c r="E14" s="260" t="s">
        <v>350</v>
      </c>
      <c r="F14" s="258" t="s">
        <v>259</v>
      </c>
      <c r="G14" s="268" t="s">
        <v>144</v>
      </c>
      <c r="H14" s="267" t="s">
        <v>144</v>
      </c>
      <c r="I14" s="268" t="s">
        <v>144</v>
      </c>
      <c r="J14" s="267" t="s">
        <v>144</v>
      </c>
      <c r="K14" s="268" t="s">
        <v>144</v>
      </c>
      <c r="L14" s="267" t="s">
        <v>144</v>
      </c>
      <c r="M14" s="223" t="s">
        <v>363</v>
      </c>
    </row>
    <row r="15" spans="1:23" s="133" customFormat="1" ht="15" hidden="1" customHeight="1">
      <c r="C15" s="163"/>
      <c r="W15" s="173"/>
    </row>
    <row r="16" spans="1:23" s="133" customFormat="1" ht="15" hidden="1" customHeight="1">
      <c r="C16" s="163"/>
      <c r="W16" s="173"/>
    </row>
    <row r="17" spans="1:23" s="133" customFormat="1" ht="15" hidden="1" customHeight="1">
      <c r="C17" s="163"/>
      <c r="W17" s="173"/>
    </row>
    <row r="18" spans="1:23" s="133" customFormat="1" ht="15" hidden="1" customHeight="1">
      <c r="C18" s="163"/>
      <c r="W18" s="173"/>
    </row>
    <row r="19" spans="1:23" s="133" customFormat="1" ht="15" hidden="1" customHeight="1">
      <c r="C19" s="163"/>
      <c r="W19" s="173"/>
    </row>
    <row r="20" spans="1:23" s="133" customFormat="1" ht="15" hidden="1" customHeight="1">
      <c r="C20" s="163"/>
      <c r="W20" s="173"/>
    </row>
    <row r="21" spans="1:23" ht="11.25" customHeight="1"/>
    <row r="22" spans="1:23" ht="29.25" customHeight="1">
      <c r="D22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01"/>
      <c r="F22" s="401"/>
      <c r="G22" s="401"/>
      <c r="H22" s="256"/>
      <c r="I22" s="256"/>
      <c r="J22" s="256"/>
      <c r="K22" s="256"/>
      <c r="L22" s="256"/>
    </row>
    <row r="23" spans="1:23" ht="15" customHeight="1">
      <c r="D23" s="402" t="str">
        <f>IF(org=0,"Не определено",org)</f>
        <v>МУП ЖКХ "Родник"</v>
      </c>
      <c r="E23" s="402"/>
      <c r="F23" s="402"/>
      <c r="G23" s="402"/>
      <c r="H23" s="256"/>
      <c r="I23" s="256"/>
      <c r="J23" s="256"/>
      <c r="K23" s="256"/>
      <c r="L23" s="256"/>
    </row>
    <row r="24" spans="1:23" ht="11.25" customHeight="1">
      <c r="G24" s="133">
        <v>22</v>
      </c>
      <c r="H24" s="133"/>
      <c r="I24" s="133">
        <v>24</v>
      </c>
      <c r="J24" s="133"/>
      <c r="K24" s="133">
        <v>26</v>
      </c>
      <c r="L24" s="133"/>
    </row>
    <row r="25" spans="1:23" ht="101.1" customHeight="1">
      <c r="D25" s="354" t="s">
        <v>25</v>
      </c>
      <c r="E25" s="412" t="s">
        <v>251</v>
      </c>
      <c r="F25" s="412" t="s">
        <v>159</v>
      </c>
      <c r="G25" s="413" t="s">
        <v>1372</v>
      </c>
      <c r="H25" s="414"/>
      <c r="I25" s="413" t="s">
        <v>1373</v>
      </c>
      <c r="J25" s="414"/>
      <c r="K25" s="413" t="s">
        <v>1374</v>
      </c>
      <c r="L25" s="414"/>
      <c r="M25" s="410" t="s">
        <v>231</v>
      </c>
    </row>
    <row r="26" spans="1:23" ht="21" customHeight="1">
      <c r="D26" s="354"/>
      <c r="E26" s="412"/>
      <c r="F26" s="412"/>
      <c r="G26" s="225" t="s">
        <v>220</v>
      </c>
      <c r="H26" s="255" t="s">
        <v>236</v>
      </c>
      <c r="I26" s="225" t="s">
        <v>220</v>
      </c>
      <c r="J26" s="255" t="s">
        <v>236</v>
      </c>
      <c r="K26" s="225" t="s">
        <v>220</v>
      </c>
      <c r="L26" s="255" t="s">
        <v>236</v>
      </c>
      <c r="M26" s="411"/>
    </row>
    <row r="27" spans="1:23" ht="15" hidden="1" customHeight="1">
      <c r="D27" s="62" t="s">
        <v>26</v>
      </c>
      <c r="E27" s="62" t="s">
        <v>0</v>
      </c>
      <c r="F27" s="62" t="s">
        <v>1</v>
      </c>
      <c r="G27" s="164" t="str">
        <f>G1&amp;".1"</f>
        <v>4.1</v>
      </c>
      <c r="H27" s="164"/>
      <c r="I27" s="164" t="str">
        <f>I1&amp;".1"</f>
        <v>5.1</v>
      </c>
      <c r="J27" s="164"/>
      <c r="K27" s="164" t="str">
        <f>K1&amp;".1"</f>
        <v>6.1</v>
      </c>
      <c r="L27" s="164"/>
      <c r="M27" s="223"/>
    </row>
    <row r="28" spans="1:23" ht="22.5">
      <c r="A28" s="15"/>
      <c r="B28" s="15" t="s">
        <v>365</v>
      </c>
      <c r="C28" s="34"/>
      <c r="D28" s="257">
        <v>1</v>
      </c>
      <c r="E28" s="259" t="s">
        <v>339</v>
      </c>
      <c r="F28" s="258" t="s">
        <v>259</v>
      </c>
      <c r="G28" s="258" t="s">
        <v>259</v>
      </c>
      <c r="H28" s="258" t="s">
        <v>259</v>
      </c>
      <c r="I28" s="258" t="s">
        <v>259</v>
      </c>
      <c r="J28" s="258" t="s">
        <v>259</v>
      </c>
      <c r="K28" s="258" t="s">
        <v>259</v>
      </c>
      <c r="L28" s="258" t="s">
        <v>259</v>
      </c>
      <c r="M28" s="223"/>
    </row>
    <row r="29" spans="1:23" ht="11.25">
      <c r="A29" s="15"/>
      <c r="C29" s="15"/>
      <c r="D29" s="202"/>
      <c r="E29" s="135" t="s">
        <v>351</v>
      </c>
      <c r="F29" s="224"/>
      <c r="G29" s="224"/>
      <c r="H29" s="224"/>
      <c r="I29" s="224"/>
      <c r="J29" s="224"/>
      <c r="K29" s="224"/>
      <c r="L29" s="224"/>
      <c r="M29" s="226"/>
      <c r="W29" s="15"/>
    </row>
    <row r="30" spans="1:23" ht="22.5">
      <c r="A30" s="15"/>
      <c r="B30" s="15" t="s">
        <v>366</v>
      </c>
      <c r="C30" s="34"/>
      <c r="D30" s="257">
        <v>2</v>
      </c>
      <c r="E30" s="259" t="s">
        <v>342</v>
      </c>
      <c r="F30" s="258" t="s">
        <v>259</v>
      </c>
      <c r="G30" s="258" t="s">
        <v>259</v>
      </c>
      <c r="H30" s="258" t="s">
        <v>259</v>
      </c>
      <c r="I30" s="258" t="s">
        <v>259</v>
      </c>
      <c r="J30" s="258" t="s">
        <v>259</v>
      </c>
      <c r="K30" s="258" t="s">
        <v>259</v>
      </c>
      <c r="L30" s="258" t="s">
        <v>259</v>
      </c>
      <c r="M30" s="223"/>
    </row>
    <row r="31" spans="1:23" ht="11.25">
      <c r="A31" s="15"/>
      <c r="C31" s="15"/>
      <c r="D31" s="202"/>
      <c r="E31" s="135" t="s">
        <v>352</v>
      </c>
      <c r="F31" s="224"/>
      <c r="G31" s="262"/>
      <c r="H31" s="224"/>
      <c r="I31" s="262"/>
      <c r="J31" s="224"/>
      <c r="K31" s="262"/>
      <c r="L31" s="224"/>
      <c r="M31" s="226"/>
      <c r="W31" s="15"/>
    </row>
    <row r="32" spans="1:23" ht="67.5">
      <c r="A32" s="15"/>
      <c r="B32" s="15" t="s">
        <v>367</v>
      </c>
      <c r="C32" s="34"/>
      <c r="D32" s="257">
        <v>3</v>
      </c>
      <c r="E32" s="259" t="s">
        <v>344</v>
      </c>
      <c r="F32" s="261" t="s">
        <v>259</v>
      </c>
      <c r="G32" s="185" t="s">
        <v>364</v>
      </c>
      <c r="H32" s="258" t="s">
        <v>259</v>
      </c>
      <c r="I32" s="185" t="s">
        <v>364</v>
      </c>
      <c r="J32" s="258" t="s">
        <v>259</v>
      </c>
      <c r="K32" s="185" t="s">
        <v>364</v>
      </c>
      <c r="L32" s="258" t="s">
        <v>259</v>
      </c>
      <c r="M32" s="223" t="s">
        <v>358</v>
      </c>
    </row>
    <row r="33" spans="1:23" ht="11.25">
      <c r="A33" s="15"/>
      <c r="C33" s="15"/>
      <c r="D33" s="202"/>
      <c r="E33" s="135" t="s">
        <v>353</v>
      </c>
      <c r="F33" s="224"/>
      <c r="G33" s="262"/>
      <c r="H33" s="262"/>
      <c r="I33" s="262"/>
      <c r="J33" s="262"/>
      <c r="K33" s="262"/>
      <c r="L33" s="262"/>
      <c r="M33" s="226"/>
      <c r="W33" s="15"/>
    </row>
    <row r="34" spans="1:23" ht="67.5">
      <c r="A34" s="15"/>
      <c r="B34" s="15" t="s">
        <v>368</v>
      </c>
      <c r="C34" s="34"/>
      <c r="D34" s="257">
        <v>4</v>
      </c>
      <c r="E34" s="259" t="s">
        <v>348</v>
      </c>
      <c r="F34" s="261" t="s">
        <v>259</v>
      </c>
      <c r="G34" s="185" t="s">
        <v>364</v>
      </c>
      <c r="H34" s="187" t="s">
        <v>259</v>
      </c>
      <c r="I34" s="185" t="s">
        <v>364</v>
      </c>
      <c r="J34" s="187" t="s">
        <v>259</v>
      </c>
      <c r="K34" s="185" t="s">
        <v>364</v>
      </c>
      <c r="L34" s="187" t="s">
        <v>259</v>
      </c>
      <c r="M34" s="263" t="s">
        <v>361</v>
      </c>
    </row>
    <row r="35" spans="1:23" ht="11.25">
      <c r="A35" s="15"/>
      <c r="C35" s="15"/>
      <c r="D35" s="202"/>
      <c r="E35" s="135" t="s">
        <v>354</v>
      </c>
      <c r="F35" s="224"/>
      <c r="G35" s="224"/>
      <c r="H35" s="264"/>
      <c r="I35" s="224"/>
      <c r="J35" s="264"/>
      <c r="K35" s="224"/>
      <c r="L35" s="264"/>
      <c r="M35" s="226"/>
      <c r="W35" s="15"/>
    </row>
  </sheetData>
  <sheetProtection algorithmName="SHA-512" hashValue="oWyy2QC5ZVtU/srbakY/6jxearYqWGz2GKqMB5cBjTpkaFaj00LZqSLykgGvINSKvo8P5DhUf5sgeCJWN66rFQ==" saltValue="jxKhabzHPyWaAqGG0QaXcA==" spinCount="100000" sheet="1" objects="1" scenarios="1" formatColumns="0" formatRows="0"/>
  <mergeCells count="17">
    <mergeCell ref="M25:M26"/>
    <mergeCell ref="D22:G22"/>
    <mergeCell ref="D23:G23"/>
    <mergeCell ref="D25:D26"/>
    <mergeCell ref="E25:E26"/>
    <mergeCell ref="F25:F26"/>
    <mergeCell ref="G25:H25"/>
    <mergeCell ref="I25:J25"/>
    <mergeCell ref="K25:L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 xr:uid="{00000000-0002-0000-0700-000000000000}"/>
    <dataValidation type="textLength" operator="lessThanOrEqual" allowBlank="1" showInputMessage="1" showErrorMessage="1" errorTitle="Ошибка" error="Допускается ввод не более 900 символов!" sqref="G3 G6 G9 G13 I3 I6 I9 I13 K3 K6 K9 K13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" xr:uid="{00000000-0002-0000-0700-000002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6:L7 L9:L11 L13:L14 L3:L4" xr:uid="{00000000-0002-0000-0700-000003000000}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" xr:uid="{00000000-0002-0000-0700-000004000000}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4" width="6.28515625" style="7" customWidth="1"/>
    <col min="5" max="5" width="73.7109375" style="7" customWidth="1"/>
    <col min="6" max="20" width="9.140625" style="7"/>
    <col min="21" max="21" width="9.140625" style="177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15" t="s">
        <v>160</v>
      </c>
      <c r="E7" s="415"/>
    </row>
    <row r="8" spans="3:9" ht="15" customHeight="1">
      <c r="D8" s="416" t="str">
        <f>IF(org=0,"Не определено",org)</f>
        <v>МУП ЖКХ "Родник"</v>
      </c>
      <c r="E8" s="416"/>
    </row>
    <row r="9" spans="3:9" ht="6.95" customHeight="1"/>
    <row r="10" spans="3:9" ht="22.5" customHeight="1">
      <c r="D10" s="44" t="s">
        <v>25</v>
      </c>
      <c r="E10" s="43" t="s">
        <v>121</v>
      </c>
    </row>
    <row r="11" spans="3:9" ht="11.25" customHeight="1">
      <c r="D11" s="62" t="s">
        <v>26</v>
      </c>
      <c r="E11" s="62" t="s">
        <v>0</v>
      </c>
    </row>
    <row r="12" spans="3:9" ht="15" hidden="1" customHeight="1">
      <c r="D12" s="65">
        <v>0</v>
      </c>
      <c r="E12" s="45"/>
    </row>
    <row r="13" spans="3:9" ht="14.1" customHeight="1">
      <c r="C13" s="66"/>
      <c r="D13" s="65">
        <v>1</v>
      </c>
      <c r="E13" s="46"/>
    </row>
    <row r="14" spans="3:9" ht="15" customHeight="1">
      <c r="D14" s="69"/>
      <c r="E14" s="70" t="s">
        <v>169</v>
      </c>
    </row>
    <row r="15" spans="3:9" ht="11.25" customHeight="1"/>
    <row r="16" spans="3:9">
      <c r="D16" s="121"/>
      <c r="E16" s="67"/>
      <c r="F16" s="67"/>
      <c r="G16" s="68"/>
      <c r="H16" s="68"/>
      <c r="I16" s="68"/>
    </row>
  </sheetData>
  <sheetProtection algorithmName="SHA-512" hashValue="iBXMO9B1IYGIC3Ebe1s595BSdURxoDhvPj4lDO10mf+00oRKSsKmVo1uxUMazcZW5pcUhczdAnPUMWcXcdKBdw==" saltValue="KtA0+rNfcI/zhGMwxE7bGg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89" hidden="1" customWidth="1"/>
    <col min="2" max="2" width="9.140625" style="190" hidden="1" customWidth="1"/>
    <col min="3" max="3" width="3.7109375" style="191" customWidth="1"/>
    <col min="4" max="4" width="7" style="190" bestFit="1" customWidth="1"/>
    <col min="5" max="5" width="11.28515625" style="190" customWidth="1"/>
    <col min="6" max="6" width="41" style="190" customWidth="1"/>
    <col min="7" max="7" width="18" style="190" customWidth="1"/>
    <col min="8" max="8" width="13.140625" style="190" customWidth="1"/>
    <col min="9" max="9" width="11.42578125" style="190" customWidth="1"/>
    <col min="10" max="10" width="42.140625" style="190" customWidth="1"/>
    <col min="11" max="11" width="115.7109375" style="190" customWidth="1"/>
    <col min="12" max="12" width="3.7109375" style="190" customWidth="1"/>
    <col min="13" max="16384" width="9.140625" style="190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7"/>
      <c r="C5" s="34"/>
      <c r="D5" s="420" t="s">
        <v>229</v>
      </c>
      <c r="E5" s="420"/>
      <c r="F5" s="420"/>
      <c r="G5" s="420"/>
      <c r="H5" s="420"/>
      <c r="I5" s="420"/>
      <c r="J5" s="420"/>
      <c r="K5" s="192"/>
    </row>
    <row r="6" spans="1:14" ht="3" hidden="1" customHeight="1">
      <c r="D6" s="207"/>
      <c r="E6" s="207"/>
      <c r="G6" s="207"/>
      <c r="H6" s="207"/>
      <c r="I6" s="207"/>
      <c r="J6" s="207"/>
      <c r="K6" s="207"/>
    </row>
    <row r="7" spans="1:14" s="189" customFormat="1" ht="3" customHeight="1">
      <c r="B7" s="190"/>
      <c r="C7" s="191"/>
      <c r="D7" s="208"/>
      <c r="E7" s="208"/>
      <c r="G7" s="208"/>
      <c r="H7" s="208"/>
      <c r="I7" s="208"/>
      <c r="J7" s="208"/>
      <c r="K7" s="208"/>
      <c r="L7" s="209"/>
    </row>
    <row r="8" spans="1:14">
      <c r="D8" s="421" t="s">
        <v>230</v>
      </c>
      <c r="E8" s="421"/>
      <c r="F8" s="421"/>
      <c r="G8" s="421"/>
      <c r="H8" s="421"/>
      <c r="I8" s="421"/>
      <c r="J8" s="421"/>
      <c r="K8" s="421" t="s">
        <v>231</v>
      </c>
    </row>
    <row r="9" spans="1:14">
      <c r="D9" s="421" t="s">
        <v>25</v>
      </c>
      <c r="E9" s="421" t="s">
        <v>232</v>
      </c>
      <c r="F9" s="421"/>
      <c r="G9" s="421" t="s">
        <v>233</v>
      </c>
      <c r="H9" s="421"/>
      <c r="I9" s="421"/>
      <c r="J9" s="421"/>
      <c r="K9" s="421"/>
    </row>
    <row r="10" spans="1:14" ht="22.5">
      <c r="D10" s="421"/>
      <c r="E10" s="186" t="s">
        <v>234</v>
      </c>
      <c r="F10" s="186" t="s">
        <v>148</v>
      </c>
      <c r="G10" s="186" t="s">
        <v>148</v>
      </c>
      <c r="H10" s="186" t="s">
        <v>234</v>
      </c>
      <c r="I10" s="186" t="s">
        <v>235</v>
      </c>
      <c r="J10" s="186" t="s">
        <v>236</v>
      </c>
      <c r="K10" s="421"/>
    </row>
    <row r="11" spans="1:14" ht="12" customHeight="1">
      <c r="D11" s="62" t="s">
        <v>26</v>
      </c>
      <c r="E11" s="62" t="s">
        <v>0</v>
      </c>
      <c r="F11" s="62" t="s">
        <v>1</v>
      </c>
      <c r="G11" s="62" t="s">
        <v>2</v>
      </c>
      <c r="H11" s="62" t="s">
        <v>12</v>
      </c>
      <c r="I11" s="62" t="s">
        <v>13</v>
      </c>
      <c r="J11" s="62" t="s">
        <v>31</v>
      </c>
      <c r="K11" s="62" t="s">
        <v>32</v>
      </c>
    </row>
    <row r="12" spans="1:14" s="119" customFormat="1" ht="58.5" customHeight="1">
      <c r="A12" s="193" t="s">
        <v>1</v>
      </c>
      <c r="B12" s="119" t="s">
        <v>144</v>
      </c>
      <c r="C12" s="194"/>
      <c r="D12" s="195" t="s">
        <v>26</v>
      </c>
      <c r="E12" s="196"/>
      <c r="F12" s="197"/>
      <c r="G12" s="197"/>
      <c r="H12" s="197"/>
      <c r="I12" s="198"/>
      <c r="J12" s="199"/>
      <c r="K12" s="417" t="s">
        <v>237</v>
      </c>
      <c r="M12" s="200" t="str">
        <f>IF(ISERROR(INDEX(kind_of_nameforms,MATCH(E12,kind_of_forms,0),1)),"",INDEX(kind_of_nameforms,MATCH(E12,kind_of_forms,0),1))</f>
        <v/>
      </c>
      <c r="N12" s="201"/>
    </row>
    <row r="13" spans="1:14" ht="15" customHeight="1">
      <c r="A13" s="190"/>
      <c r="C13" s="190"/>
      <c r="D13" s="202"/>
      <c r="E13" s="203" t="s">
        <v>169</v>
      </c>
      <c r="F13" s="204"/>
      <c r="G13" s="204"/>
      <c r="H13" s="204"/>
      <c r="I13" s="204"/>
      <c r="J13" s="205"/>
      <c r="K13" s="418"/>
    </row>
    <row r="14" spans="1:14" ht="3" customHeight="1">
      <c r="A14" s="190"/>
      <c r="C14" s="190"/>
    </row>
    <row r="15" spans="1:14" ht="27.75" customHeight="1">
      <c r="E15" s="419" t="s">
        <v>238</v>
      </c>
      <c r="F15" s="419"/>
      <c r="G15" s="419"/>
      <c r="H15" s="419"/>
      <c r="I15" s="419"/>
      <c r="J15" s="419"/>
    </row>
  </sheetData>
  <sheetProtection algorithmName="SHA-512" hashValue="uSFmXJPEAvl14+fbZ/7SW6yINUmCSZLcdLxRLwAL4RkfkxpfTMUyVtBet9sGULmoaecpWFBxq6xttdcetFWprA==" saltValue="73/wPNJ4rIcz0kampwGab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9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9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9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9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3" customWidth="1"/>
    <col min="4" max="4" width="6.28515625" style="7" customWidth="1"/>
    <col min="5" max="5" width="94.85546875" style="7" customWidth="1"/>
    <col min="6" max="11" width="9.140625" style="7"/>
    <col min="12" max="12" width="9.140625" style="177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22" t="s">
        <v>6</v>
      </c>
      <c r="E7" s="422"/>
    </row>
    <row r="8" spans="4:5" ht="15" customHeight="1">
      <c r="D8" s="416" t="str">
        <f>IF(org=0,"Не определено",org)</f>
        <v>МУП ЖКХ "Родник"</v>
      </c>
      <c r="E8" s="416"/>
    </row>
    <row r="9" spans="4:5" ht="6.95" customHeight="1"/>
    <row r="10" spans="4:5" ht="22.5" customHeight="1">
      <c r="D10" s="44" t="s">
        <v>25</v>
      </c>
      <c r="E10" s="43" t="s">
        <v>29</v>
      </c>
    </row>
    <row r="11" spans="4:5" ht="11.25" customHeight="1">
      <c r="D11" s="62" t="s">
        <v>26</v>
      </c>
      <c r="E11" s="62" t="s">
        <v>0</v>
      </c>
    </row>
    <row r="12" spans="4:5" ht="15" hidden="1" customHeight="1">
      <c r="D12" s="65">
        <v>0</v>
      </c>
      <c r="E12" s="45"/>
    </row>
    <row r="13" spans="4:5" ht="15" customHeight="1">
      <c r="D13" s="69"/>
      <c r="E13" s="70" t="s">
        <v>30</v>
      </c>
    </row>
  </sheetData>
  <sheetProtection algorithmName="SHA-512" hashValue="bEM2s/+B3GYoWbquPZsm2XGfE7HuZFxeh6aDzsXVjH/aE1UL/+2kn2eYVr72ihnjs3wTQlu4KMklj8+yC6Z4AA==" saltValue="hs6L14B6VTHd+M2Ft0TWYw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A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23" t="s">
        <v>7</v>
      </c>
      <c r="C2" s="423"/>
      <c r="D2" s="423"/>
      <c r="E2" s="423"/>
    </row>
    <row r="3" spans="2:5" ht="6.95" customHeight="1"/>
    <row r="4" spans="2:5" ht="21.75" customHeight="1">
      <c r="B4" s="143" t="s">
        <v>118</v>
      </c>
      <c r="C4" s="143" t="s">
        <v>119</v>
      </c>
      <c r="D4" s="143" t="s">
        <v>24</v>
      </c>
      <c r="E4" s="142" t="s">
        <v>16</v>
      </c>
    </row>
  </sheetData>
  <sheetProtection algorithmName="SHA-512" hashValue="eSE8BsLGefLpojMvaEW49NruA5ItXF//+dDwNZqp47Fd4F9y2CpkECBV/pzVsWGGoDy0xMYFJiYpQr3Oms8tUg==" saltValue="FWP7ahJIUISIkhfSYtKRMQ==" spinCount="100000" sheet="1" objects="1" scenarios="1" formatColumns="0" formatRows="0" autoFilter="0"/>
  <autoFilter ref="B4:E4" xr:uid="{00000000-0001-0000-0B00-00000000000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48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B13" t="s">
        <v>125</v>
      </c>
    </row>
    <row r="14" spans="1:2">
      <c r="B14" t="s">
        <v>275</v>
      </c>
    </row>
    <row r="15" spans="1:2">
      <c r="B15" t="s">
        <v>161</v>
      </c>
    </row>
    <row r="16" spans="1:2">
      <c r="B16" t="s">
        <v>162</v>
      </c>
    </row>
    <row r="17" spans="2:2">
      <c r="B17" t="s">
        <v>137</v>
      </c>
    </row>
    <row r="18" spans="2:2">
      <c r="B18" t="s">
        <v>97</v>
      </c>
    </row>
    <row r="19" spans="2:2">
      <c r="B19" t="s">
        <v>106</v>
      </c>
    </row>
    <row r="20" spans="2:2">
      <c r="B20" t="s">
        <v>111</v>
      </c>
    </row>
    <row r="21" spans="2:2">
      <c r="B21" t="s">
        <v>112</v>
      </c>
    </row>
    <row r="22" spans="2:2">
      <c r="B22" t="s">
        <v>107</v>
      </c>
    </row>
    <row r="23" spans="2:2">
      <c r="B23" t="s">
        <v>126</v>
      </c>
    </row>
    <row r="24" spans="2:2">
      <c r="B24" t="s">
        <v>83</v>
      </c>
    </row>
    <row r="25" spans="2:2">
      <c r="B25" t="s">
        <v>84</v>
      </c>
    </row>
    <row r="26" spans="2:2">
      <c r="B26" t="s">
        <v>85</v>
      </c>
    </row>
    <row r="27" spans="2:2">
      <c r="B27" t="s">
        <v>86</v>
      </c>
    </row>
    <row r="28" spans="2:2">
      <c r="B28" t="s">
        <v>88</v>
      </c>
    </row>
    <row r="29" spans="2:2">
      <c r="B29" t="s">
        <v>92</v>
      </c>
    </row>
    <row r="30" spans="2:2">
      <c r="B30" t="s">
        <v>93</v>
      </c>
    </row>
    <row r="31" spans="2:2">
      <c r="B31" t="s">
        <v>94</v>
      </c>
    </row>
    <row r="32" spans="2:2">
      <c r="B32" t="s">
        <v>95</v>
      </c>
    </row>
    <row r="33" spans="2:2">
      <c r="B33" t="s">
        <v>276</v>
      </c>
    </row>
    <row r="34" spans="2:2">
      <c r="B34" t="s">
        <v>96</v>
      </c>
    </row>
    <row r="35" spans="2:2">
      <c r="B35" t="s">
        <v>201</v>
      </c>
    </row>
    <row r="36" spans="2:2">
      <c r="B36" t="s">
        <v>98</v>
      </c>
    </row>
    <row r="37" spans="2:2">
      <c r="B37" t="s">
        <v>163</v>
      </c>
    </row>
    <row r="38" spans="2:2">
      <c r="B38" t="s">
        <v>128</v>
      </c>
    </row>
    <row r="39" spans="2:2">
      <c r="B39" t="s">
        <v>136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6" customWidth="1"/>
    <col min="3" max="3" width="15.7109375" style="58" customWidth="1"/>
    <col min="4" max="4" width="17" style="58" customWidth="1"/>
    <col min="5" max="5" width="15.7109375" style="53" customWidth="1"/>
    <col min="6" max="6" width="11.140625" style="53" customWidth="1"/>
    <col min="7" max="7" width="31.42578125" style="53" customWidth="1"/>
    <col min="8" max="9" width="26.85546875" style="53" customWidth="1"/>
    <col min="10" max="10" width="9.140625" style="53"/>
    <col min="11" max="11" width="26.28515625" style="55" customWidth="1"/>
    <col min="12" max="12" width="29.140625" style="54" customWidth="1"/>
    <col min="13" max="13" width="39.85546875" style="53" bestFit="1" customWidth="1"/>
    <col min="14" max="14" width="30.28515625" style="53" customWidth="1"/>
    <col min="15" max="18" width="9.140625" style="53"/>
    <col min="19" max="19" width="21" style="53" customWidth="1"/>
    <col min="20" max="20" width="24.85546875" style="53" customWidth="1"/>
    <col min="21" max="16384" width="9.140625" style="53"/>
  </cols>
  <sheetData>
    <row r="1" spans="1:20" s="51" customFormat="1" ht="51">
      <c r="A1" s="38" t="s">
        <v>135</v>
      </c>
      <c r="B1" s="57"/>
      <c r="C1" s="17" t="s">
        <v>20</v>
      </c>
      <c r="D1" s="17" t="s">
        <v>17</v>
      </c>
      <c r="E1" s="17" t="s">
        <v>33</v>
      </c>
      <c r="F1" s="17" t="s">
        <v>56</v>
      </c>
      <c r="G1" s="17" t="s">
        <v>48</v>
      </c>
      <c r="H1" s="17" t="s">
        <v>73</v>
      </c>
      <c r="I1" s="17" t="s">
        <v>103</v>
      </c>
      <c r="J1" s="28" t="s">
        <v>104</v>
      </c>
      <c r="K1" s="17" t="s">
        <v>51</v>
      </c>
      <c r="L1" s="50" t="s">
        <v>99</v>
      </c>
      <c r="M1" s="25" t="s">
        <v>100</v>
      </c>
      <c r="N1" s="253" t="s">
        <v>331</v>
      </c>
      <c r="S1" s="424" t="s">
        <v>240</v>
      </c>
      <c r="T1" s="424"/>
    </row>
    <row r="2" spans="1:20" ht="25.5">
      <c r="A2" s="247" t="s">
        <v>173</v>
      </c>
      <c r="C2" s="18">
        <v>2017</v>
      </c>
      <c r="D2" s="18" t="s">
        <v>18</v>
      </c>
      <c r="E2" s="19" t="s">
        <v>34</v>
      </c>
      <c r="F2" s="19" t="s">
        <v>57</v>
      </c>
      <c r="G2" s="19" t="s">
        <v>46</v>
      </c>
      <c r="H2" s="19" t="s">
        <v>74</v>
      </c>
      <c r="I2" s="21"/>
      <c r="J2" s="52">
        <v>52</v>
      </c>
      <c r="K2" s="17" t="s">
        <v>52</v>
      </c>
      <c r="L2" s="50"/>
      <c r="M2" s="26" t="s">
        <v>226</v>
      </c>
      <c r="N2" s="254" t="s">
        <v>332</v>
      </c>
      <c r="S2" s="210" t="s">
        <v>241</v>
      </c>
      <c r="T2" s="211" t="s">
        <v>242</v>
      </c>
    </row>
    <row r="3" spans="1:20" ht="78.75">
      <c r="A3" s="247" t="s">
        <v>174</v>
      </c>
      <c r="C3" s="18">
        <v>2018</v>
      </c>
      <c r="D3" s="18" t="s">
        <v>19</v>
      </c>
      <c r="E3" s="19" t="s">
        <v>35</v>
      </c>
      <c r="F3" s="19" t="s">
        <v>58</v>
      </c>
      <c r="G3" s="19" t="s">
        <v>47</v>
      </c>
      <c r="H3" s="19" t="s">
        <v>71</v>
      </c>
      <c r="I3" s="21" t="s">
        <v>102</v>
      </c>
      <c r="J3" s="49" t="s">
        <v>105</v>
      </c>
      <c r="K3" s="17" t="s">
        <v>53</v>
      </c>
      <c r="L3" s="50"/>
      <c r="M3" s="26" t="s">
        <v>227</v>
      </c>
      <c r="N3" s="254" t="s">
        <v>333</v>
      </c>
      <c r="S3" s="212" t="s">
        <v>338</v>
      </c>
      <c r="T3" s="25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247" t="s">
        <v>277</v>
      </c>
      <c r="C4" s="18">
        <v>2019</v>
      </c>
      <c r="E4" s="19" t="s">
        <v>36</v>
      </c>
      <c r="F4" s="19" t="s">
        <v>59</v>
      </c>
      <c r="H4" s="19" t="s">
        <v>72</v>
      </c>
      <c r="I4" s="21"/>
      <c r="J4" s="52">
        <v>104</v>
      </c>
      <c r="K4" s="17" t="s">
        <v>54</v>
      </c>
      <c r="L4" s="50"/>
      <c r="M4" s="26"/>
      <c r="N4" s="254" t="s">
        <v>334</v>
      </c>
    </row>
    <row r="5" spans="1:20" ht="42.75">
      <c r="A5" s="247" t="s">
        <v>216</v>
      </c>
      <c r="C5" s="18">
        <v>2020</v>
      </c>
      <c r="E5" s="19" t="s">
        <v>37</v>
      </c>
      <c r="F5" s="19" t="s">
        <v>60</v>
      </c>
      <c r="K5" s="17" t="s">
        <v>55</v>
      </c>
      <c r="L5" s="50"/>
      <c r="M5" s="26"/>
      <c r="N5" s="254" t="s">
        <v>335</v>
      </c>
    </row>
    <row r="6" spans="1:20">
      <c r="A6" s="247" t="s">
        <v>203</v>
      </c>
      <c r="C6" s="18">
        <v>2021</v>
      </c>
      <c r="E6" s="19" t="s">
        <v>38</v>
      </c>
      <c r="F6" s="21"/>
      <c r="K6" s="53"/>
      <c r="L6" s="53"/>
    </row>
    <row r="7" spans="1:20" ht="12.75">
      <c r="A7" s="247" t="s">
        <v>278</v>
      </c>
      <c r="C7" s="18">
        <v>2022</v>
      </c>
      <c r="E7" s="19" t="s">
        <v>39</v>
      </c>
      <c r="F7" s="21"/>
      <c r="K7" s="59"/>
      <c r="L7" s="53"/>
    </row>
    <row r="8" spans="1:20">
      <c r="A8" s="247" t="s">
        <v>279</v>
      </c>
      <c r="C8" s="18">
        <v>2023</v>
      </c>
      <c r="E8" s="19" t="s">
        <v>40</v>
      </c>
      <c r="F8" s="21"/>
      <c r="K8" s="60" t="s">
        <v>127</v>
      </c>
    </row>
    <row r="9" spans="1:20">
      <c r="A9" s="247" t="s">
        <v>175</v>
      </c>
      <c r="C9" s="18">
        <v>2024</v>
      </c>
      <c r="E9" s="19" t="s">
        <v>41</v>
      </c>
      <c r="F9" s="21"/>
      <c r="K9" s="58"/>
    </row>
    <row r="10" spans="1:20" ht="12.75">
      <c r="A10" s="247" t="s">
        <v>280</v>
      </c>
      <c r="E10" s="19" t="s">
        <v>42</v>
      </c>
      <c r="F10" s="21"/>
      <c r="K10" s="59"/>
    </row>
    <row r="11" spans="1:20">
      <c r="A11" s="247" t="s">
        <v>281</v>
      </c>
      <c r="E11" s="19" t="s">
        <v>43</v>
      </c>
      <c r="F11" s="21"/>
      <c r="K11" s="61"/>
    </row>
    <row r="12" spans="1:20">
      <c r="A12" s="247" t="s">
        <v>282</v>
      </c>
      <c r="E12" s="19" t="s">
        <v>44</v>
      </c>
      <c r="F12" s="21"/>
    </row>
    <row r="13" spans="1:20">
      <c r="A13" s="247" t="s">
        <v>283</v>
      </c>
      <c r="E13" s="19" t="s">
        <v>45</v>
      </c>
      <c r="F13" s="21"/>
    </row>
    <row r="14" spans="1:20">
      <c r="A14" s="247" t="s">
        <v>284</v>
      </c>
    </row>
    <row r="15" spans="1:20">
      <c r="A15" s="247" t="s">
        <v>212</v>
      </c>
    </row>
    <row r="16" spans="1:20">
      <c r="A16" s="247" t="s">
        <v>204</v>
      </c>
      <c r="C16" s="48"/>
      <c r="D16" s="111"/>
      <c r="E16" s="111"/>
      <c r="G16" s="158" t="s">
        <v>165</v>
      </c>
    </row>
    <row r="17" spans="1:7">
      <c r="A17" s="247" t="s">
        <v>285</v>
      </c>
      <c r="C17" s="112" t="s">
        <v>131</v>
      </c>
      <c r="D17" s="113" t="str">
        <f>IF(f_year = "","", IF(LEN(f_quart)=0,"",IF(f_quart="I квартал", "01.01."&amp;f_year,IF(f_quart="II квартал","01.04."&amp;f_year,(IF(f_quart="III квартал", "01.07."&amp;f_year,"01.10."&amp;f_year)))) ))</f>
        <v>01.04.2023</v>
      </c>
      <c r="E17" s="113" t="str">
        <f>IF(f_year = "","", IF(LEN(f_quart)=0,"",IF(f_quart="I квартал", "31.03."&amp; f_year,IF(f_quart="II квартал","30.06."&amp; f_year,(IF(f_quart="III квартал", "30.09."&amp; f_year,"31.12."&amp; f_year)))) ))</f>
        <v>30.06.2023</v>
      </c>
      <c r="G17" s="159" t="s">
        <v>1366</v>
      </c>
    </row>
    <row r="18" spans="1:7">
      <c r="A18" s="247" t="s">
        <v>286</v>
      </c>
      <c r="C18" s="114"/>
      <c r="D18" s="115"/>
      <c r="E18" s="115"/>
      <c r="G18" s="48"/>
    </row>
    <row r="19" spans="1:7" ht="22.5">
      <c r="A19" s="247" t="s">
        <v>287</v>
      </c>
      <c r="C19" s="48"/>
      <c r="D19" s="111"/>
      <c r="E19" s="111"/>
      <c r="G19" s="158" t="s">
        <v>168</v>
      </c>
    </row>
    <row r="20" spans="1:7" ht="22.5">
      <c r="A20" s="247" t="s">
        <v>176</v>
      </c>
      <c r="C20" s="116" t="s">
        <v>132</v>
      </c>
      <c r="D20" s="117"/>
      <c r="E20" s="117"/>
      <c r="G20" s="60" t="b">
        <v>1</v>
      </c>
    </row>
    <row r="21" spans="1:7">
      <c r="A21" s="247" t="s">
        <v>177</v>
      </c>
    </row>
    <row r="22" spans="1:7">
      <c r="A22" s="247" t="s">
        <v>178</v>
      </c>
    </row>
    <row r="23" spans="1:7">
      <c r="A23" s="247" t="s">
        <v>288</v>
      </c>
    </row>
    <row r="24" spans="1:7">
      <c r="A24" s="247" t="s">
        <v>289</v>
      </c>
    </row>
    <row r="25" spans="1:7">
      <c r="A25" s="247" t="s">
        <v>179</v>
      </c>
    </row>
    <row r="26" spans="1:7">
      <c r="A26" s="247" t="s">
        <v>290</v>
      </c>
    </row>
    <row r="27" spans="1:7">
      <c r="A27" s="247" t="s">
        <v>180</v>
      </c>
    </row>
    <row r="28" spans="1:7">
      <c r="A28" s="247" t="s">
        <v>213</v>
      </c>
    </row>
    <row r="29" spans="1:7">
      <c r="A29" s="247" t="s">
        <v>205</v>
      </c>
    </row>
    <row r="30" spans="1:7">
      <c r="A30" s="247" t="s">
        <v>291</v>
      </c>
    </row>
    <row r="31" spans="1:7">
      <c r="A31" s="247" t="s">
        <v>292</v>
      </c>
    </row>
    <row r="32" spans="1:7">
      <c r="A32" s="247" t="s">
        <v>181</v>
      </c>
    </row>
    <row r="33" spans="1:1">
      <c r="A33" s="247" t="s">
        <v>293</v>
      </c>
    </row>
    <row r="34" spans="1:1">
      <c r="A34" s="247" t="s">
        <v>294</v>
      </c>
    </row>
    <row r="35" spans="1:1">
      <c r="A35" s="247" t="s">
        <v>295</v>
      </c>
    </row>
    <row r="36" spans="1:1">
      <c r="A36" s="247" t="s">
        <v>296</v>
      </c>
    </row>
    <row r="37" spans="1:1">
      <c r="A37" s="247" t="s">
        <v>297</v>
      </c>
    </row>
    <row r="38" spans="1:1">
      <c r="A38" s="247" t="s">
        <v>206</v>
      </c>
    </row>
    <row r="39" spans="1:1">
      <c r="A39" s="247" t="s">
        <v>298</v>
      </c>
    </row>
    <row r="40" spans="1:1">
      <c r="A40" s="247" t="s">
        <v>182</v>
      </c>
    </row>
    <row r="41" spans="1:1">
      <c r="A41" s="247" t="s">
        <v>183</v>
      </c>
    </row>
    <row r="42" spans="1:1">
      <c r="A42" s="247" t="s">
        <v>184</v>
      </c>
    </row>
    <row r="43" spans="1:1">
      <c r="A43" s="247" t="s">
        <v>299</v>
      </c>
    </row>
    <row r="44" spans="1:1">
      <c r="A44" s="247" t="s">
        <v>300</v>
      </c>
    </row>
    <row r="45" spans="1:1">
      <c r="A45" s="247" t="s">
        <v>207</v>
      </c>
    </row>
    <row r="46" spans="1:1">
      <c r="A46" s="247" t="s">
        <v>301</v>
      </c>
    </row>
    <row r="47" spans="1:1">
      <c r="A47" s="247" t="s">
        <v>302</v>
      </c>
    </row>
    <row r="48" spans="1:1">
      <c r="A48" s="247" t="s">
        <v>303</v>
      </c>
    </row>
    <row r="49" spans="1:1">
      <c r="A49" s="247" t="s">
        <v>304</v>
      </c>
    </row>
    <row r="50" spans="1:1">
      <c r="A50" s="247" t="s">
        <v>185</v>
      </c>
    </row>
    <row r="51" spans="1:1">
      <c r="A51" s="247" t="s">
        <v>186</v>
      </c>
    </row>
    <row r="52" spans="1:1">
      <c r="A52" s="247" t="s">
        <v>214</v>
      </c>
    </row>
    <row r="53" spans="1:1">
      <c r="A53" s="247" t="s">
        <v>305</v>
      </c>
    </row>
    <row r="54" spans="1:1">
      <c r="A54" s="247" t="s">
        <v>217</v>
      </c>
    </row>
    <row r="55" spans="1:1">
      <c r="A55" s="247" t="s">
        <v>187</v>
      </c>
    </row>
    <row r="56" spans="1:1">
      <c r="A56" s="247" t="s">
        <v>306</v>
      </c>
    </row>
    <row r="57" spans="1:1">
      <c r="A57" s="247" t="s">
        <v>188</v>
      </c>
    </row>
    <row r="58" spans="1:1">
      <c r="A58" s="247" t="s">
        <v>307</v>
      </c>
    </row>
    <row r="59" spans="1:1">
      <c r="A59" s="247" t="s">
        <v>308</v>
      </c>
    </row>
    <row r="60" spans="1:1">
      <c r="A60" s="247" t="s">
        <v>309</v>
      </c>
    </row>
    <row r="61" spans="1:1">
      <c r="A61" s="247" t="s">
        <v>310</v>
      </c>
    </row>
    <row r="62" spans="1:1">
      <c r="A62" s="247" t="s">
        <v>208</v>
      </c>
    </row>
    <row r="63" spans="1:1">
      <c r="A63" s="247" t="s">
        <v>311</v>
      </c>
    </row>
    <row r="64" spans="1:1">
      <c r="A64" s="247" t="s">
        <v>312</v>
      </c>
    </row>
    <row r="65" spans="1:1">
      <c r="A65" s="247" t="s">
        <v>218</v>
      </c>
    </row>
    <row r="66" spans="1:1">
      <c r="A66" s="247" t="s">
        <v>209</v>
      </c>
    </row>
    <row r="67" spans="1:1">
      <c r="A67" s="247" t="s">
        <v>189</v>
      </c>
    </row>
    <row r="68" spans="1:1">
      <c r="A68" s="247" t="s">
        <v>313</v>
      </c>
    </row>
    <row r="69" spans="1:1">
      <c r="A69" s="247" t="s">
        <v>314</v>
      </c>
    </row>
    <row r="70" spans="1:1">
      <c r="A70" s="247" t="s">
        <v>315</v>
      </c>
    </row>
    <row r="71" spans="1:1">
      <c r="A71" s="247" t="s">
        <v>316</v>
      </c>
    </row>
    <row r="72" spans="1:1">
      <c r="A72" s="247" t="s">
        <v>190</v>
      </c>
    </row>
    <row r="73" spans="1:1">
      <c r="A73" s="247" t="s">
        <v>317</v>
      </c>
    </row>
    <row r="74" spans="1:1">
      <c r="A74" s="247" t="s">
        <v>191</v>
      </c>
    </row>
    <row r="75" spans="1:1">
      <c r="A75" s="247" t="s">
        <v>192</v>
      </c>
    </row>
    <row r="76" spans="1:1">
      <c r="A76" s="247" t="s">
        <v>193</v>
      </c>
    </row>
    <row r="77" spans="1:1">
      <c r="A77" s="247" t="s">
        <v>194</v>
      </c>
    </row>
    <row r="78" spans="1:1">
      <c r="A78" s="247" t="s">
        <v>210</v>
      </c>
    </row>
    <row r="79" spans="1:1">
      <c r="A79" s="247" t="s">
        <v>215</v>
      </c>
    </row>
    <row r="80" spans="1:1">
      <c r="A80" s="247" t="s">
        <v>195</v>
      </c>
    </row>
    <row r="81" spans="1:1">
      <c r="A81" s="247" t="s">
        <v>196</v>
      </c>
    </row>
    <row r="82" spans="1:1">
      <c r="A82" s="247" t="s">
        <v>219</v>
      </c>
    </row>
    <row r="83" spans="1:1">
      <c r="A83" s="247" t="s">
        <v>318</v>
      </c>
    </row>
    <row r="84" spans="1:1">
      <c r="A84" s="247" t="s">
        <v>211</v>
      </c>
    </row>
    <row r="85" spans="1:1">
      <c r="A85" s="247" t="s">
        <v>319</v>
      </c>
    </row>
    <row r="86" spans="1:1">
      <c r="A86" s="247" t="s">
        <v>320</v>
      </c>
    </row>
    <row r="87" spans="1:1">
      <c r="A87" s="2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CheckCyan">
    <tabColor indexed="47"/>
  </sheetPr>
  <dimension ref="A2:A11"/>
  <sheetViews>
    <sheetView showGridLines="0" zoomScaleNormal="100" workbookViewId="0"/>
  </sheetViews>
  <sheetFormatPr defaultRowHeight="12.75"/>
  <cols>
    <col min="1" max="16384" width="9.140625" style="118"/>
  </cols>
  <sheetData>
    <row r="2" spans="1:1">
      <c r="A2" s="118">
        <f>IF('Сведения об изменении'!$E$13="",1,0)</f>
        <v>1</v>
      </c>
    </row>
    <row r="3" spans="1:1">
      <c r="A3" s="118">
        <f>IF(Дифференциация!$E$22="",1,0)</f>
        <v>0</v>
      </c>
    </row>
    <row r="4" spans="1:1">
      <c r="A4" s="118">
        <f>IF(Территории!$E$12="",1,0)</f>
        <v>0</v>
      </c>
    </row>
    <row r="5" spans="1:1">
      <c r="A5" s="118">
        <f>IF(Территории!$E$17="",1,0)</f>
        <v>0</v>
      </c>
    </row>
    <row r="6" spans="1:1">
      <c r="A6" s="118">
        <f>IF(Территории!$E$22="",1,0)</f>
        <v>0</v>
      </c>
    </row>
    <row r="7" spans="1:1">
      <c r="A7" s="118">
        <f>IF(Дифференциация!$I$22="",1,0)</f>
        <v>0</v>
      </c>
    </row>
    <row r="8" spans="1:1">
      <c r="A8" s="118">
        <f>IF(Дифференциация!$I$24="",1,0)</f>
        <v>0</v>
      </c>
    </row>
    <row r="9" spans="1:1">
      <c r="A9" s="118">
        <f>IF(Дифференциация!$J$24="",1,0)</f>
        <v>0</v>
      </c>
    </row>
    <row r="10" spans="1:1">
      <c r="A10" s="118">
        <f>IF(Дифференциация!$I$26="",1,0)</f>
        <v>0</v>
      </c>
    </row>
    <row r="11" spans="1:1">
      <c r="A11" s="118">
        <f>IF(Дифференциация!$J$26="",1,0)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4" customWidth="1"/>
    <col min="2" max="2" width="87.28515625" style="64" customWidth="1"/>
    <col min="3" max="3" width="9.140625" style="64"/>
    <col min="4" max="4" width="109.140625" style="64" customWidth="1"/>
    <col min="5" max="16384" width="9.140625" style="64"/>
  </cols>
  <sheetData>
    <row r="1" spans="1:11" ht="14.25">
      <c r="B1" s="130" t="s">
        <v>153</v>
      </c>
      <c r="C1" s="120"/>
      <c r="D1" s="426"/>
      <c r="E1" s="426"/>
      <c r="F1" s="426"/>
      <c r="G1" s="426"/>
      <c r="H1" s="426"/>
      <c r="I1" s="426"/>
      <c r="J1" s="426"/>
      <c r="K1" s="426"/>
    </row>
    <row r="2" spans="1:11" ht="14.25">
      <c r="A2" s="120">
        <v>1</v>
      </c>
      <c r="B2" s="131" t="s">
        <v>146</v>
      </c>
      <c r="C2" s="120"/>
      <c r="D2" s="426"/>
      <c r="E2" s="426"/>
      <c r="F2" s="426"/>
      <c r="G2" s="426"/>
      <c r="H2" s="426"/>
      <c r="I2" s="426"/>
      <c r="J2" s="426"/>
      <c r="K2" s="426"/>
    </row>
    <row r="3" spans="1:11" ht="22.5">
      <c r="A3" s="120">
        <v>2</v>
      </c>
      <c r="B3" s="131" t="s">
        <v>147</v>
      </c>
      <c r="C3" s="120"/>
      <c r="D3" s="427"/>
      <c r="E3" s="427"/>
      <c r="F3" s="427"/>
      <c r="G3" s="427"/>
      <c r="H3" s="427"/>
      <c r="I3" s="427"/>
      <c r="J3" s="427"/>
      <c r="K3" s="427"/>
    </row>
    <row r="4" spans="1:11" ht="14.25">
      <c r="B4" s="130" t="s">
        <v>154</v>
      </c>
      <c r="C4" s="120"/>
      <c r="D4" s="428"/>
      <c r="E4" s="427"/>
      <c r="F4" s="427"/>
      <c r="G4" s="427"/>
      <c r="H4" s="427"/>
      <c r="I4" s="427"/>
      <c r="J4" s="427"/>
      <c r="K4" s="427"/>
    </row>
    <row r="5" spans="1:11" ht="33.75">
      <c r="A5" s="120">
        <v>1</v>
      </c>
      <c r="B5" s="131" t="s">
        <v>197</v>
      </c>
      <c r="C5" s="120"/>
      <c r="D5" s="425"/>
      <c r="E5" s="425"/>
      <c r="F5" s="425"/>
      <c r="G5" s="425"/>
      <c r="H5" s="425"/>
      <c r="I5" s="425"/>
      <c r="J5" s="425"/>
      <c r="K5" s="425"/>
    </row>
    <row r="6" spans="1:11" ht="22.5">
      <c r="A6" s="120">
        <v>2</v>
      </c>
      <c r="B6" s="131" t="s">
        <v>152</v>
      </c>
    </row>
    <row r="7" spans="1:11" ht="22.5">
      <c r="A7" s="120">
        <v>3</v>
      </c>
      <c r="B7" s="131" t="s">
        <v>328</v>
      </c>
    </row>
    <row r="8" spans="1:11" ht="56.25">
      <c r="A8" s="120">
        <v>4</v>
      </c>
      <c r="B8" s="131" t="s">
        <v>329</v>
      </c>
    </row>
    <row r="9" spans="1:11">
      <c r="B9" s="130" t="s">
        <v>124</v>
      </c>
    </row>
    <row r="10" spans="1:11" ht="22.5">
      <c r="A10" s="120">
        <v>1</v>
      </c>
      <c r="B10" s="131" t="s">
        <v>122</v>
      </c>
    </row>
    <row r="11" spans="1:11">
      <c r="B11" s="64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20" width="9.85546875" customWidth="1"/>
    <col min="21" max="21" width="9.85546875" style="179" customWidth="1"/>
    <col min="22" max="24" width="9.85546875" customWidth="1"/>
  </cols>
  <sheetData>
    <row r="3" spans="1:83">
      <c r="A3" s="14" t="s">
        <v>117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8"/>
      <c r="V3" s="14"/>
      <c r="W3" s="14"/>
    </row>
    <row r="5" spans="1:83" ht="15" customHeight="1">
      <c r="D5" s="166"/>
      <c r="E5" s="168"/>
    </row>
    <row r="7" spans="1:83">
      <c r="A7" s="14" t="s">
        <v>239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78"/>
      <c r="V7" s="14"/>
      <c r="W7" s="14"/>
    </row>
    <row r="9" spans="1:83" s="7" customFormat="1" ht="15" customHeight="1">
      <c r="C9" s="83"/>
      <c r="D9" s="166"/>
      <c r="E9" s="167"/>
      <c r="U9" s="177"/>
    </row>
    <row r="13" spans="1:83">
      <c r="A13" s="14" t="s">
        <v>170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78"/>
      <c r="V13" s="14"/>
      <c r="W13" s="14"/>
    </row>
    <row r="14" spans="1:83">
      <c r="D14" s="217"/>
      <c r="E14" s="217"/>
      <c r="F14" s="217"/>
      <c r="G14" s="217"/>
      <c r="H14" s="217"/>
      <c r="I14" s="217"/>
      <c r="J14" s="217"/>
      <c r="K14" s="217"/>
      <c r="L14" s="217"/>
    </row>
    <row r="15" spans="1:83" ht="15" customHeight="1">
      <c r="A15" s="31"/>
      <c r="B15" s="133" t="s">
        <v>149</v>
      </c>
      <c r="C15" s="433"/>
      <c r="D15" s="354">
        <v>1</v>
      </c>
      <c r="E15" s="434"/>
      <c r="F15" s="218"/>
      <c r="G15" s="187">
        <v>0</v>
      </c>
      <c r="H15" s="219"/>
      <c r="I15" s="132"/>
      <c r="J15" s="220" t="s">
        <v>250</v>
      </c>
      <c r="K15" s="144"/>
      <c r="L15" s="162"/>
      <c r="M15" s="215">
        <f>mergeValue(H15)</f>
        <v>0</v>
      </c>
      <c r="N15" s="214"/>
      <c r="O15" s="214"/>
      <c r="P15" s="215" t="str">
        <f t="array" ref="P15">IF(ISERROR(MATCH(MID(Q15,1,250),MID(note_ter,1,250),0)),"n","y")</f>
        <v>y</v>
      </c>
      <c r="Q15" s="214"/>
      <c r="R15" s="215" t="str">
        <f>K15&amp;"("&amp;L15&amp;")"</f>
        <v>()</v>
      </c>
      <c r="S15" s="133"/>
      <c r="T15" s="133"/>
      <c r="U15" s="173"/>
      <c r="V15" s="133"/>
      <c r="W15" s="133"/>
      <c r="X15" s="133"/>
      <c r="Y15" s="91"/>
      <c r="Z15" s="91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91"/>
      <c r="BW15" s="91"/>
      <c r="BX15" s="91"/>
      <c r="BY15" s="91"/>
      <c r="BZ15" s="91"/>
      <c r="CA15" s="91"/>
      <c r="CB15" s="91"/>
      <c r="CC15" s="91"/>
      <c r="CD15" s="91"/>
      <c r="CE15" s="91"/>
    </row>
    <row r="16" spans="1:83" ht="15" customHeight="1">
      <c r="A16" s="31"/>
      <c r="B16" s="31"/>
      <c r="C16" s="433"/>
      <c r="D16" s="354"/>
      <c r="E16" s="434"/>
      <c r="F16" s="132"/>
      <c r="G16" s="138"/>
      <c r="H16" s="144" t="s">
        <v>50</v>
      </c>
      <c r="I16" s="138"/>
      <c r="J16" s="138"/>
      <c r="K16" s="161"/>
      <c r="L16" s="162"/>
      <c r="M16" s="214"/>
      <c r="N16" s="214"/>
      <c r="O16" s="214"/>
      <c r="P16" s="214"/>
      <c r="Q16" s="215"/>
      <c r="R16" s="214"/>
      <c r="S16" s="133"/>
      <c r="T16" s="133"/>
      <c r="U16" s="173"/>
      <c r="V16" s="133"/>
      <c r="W16" s="133"/>
      <c r="X16" s="133"/>
      <c r="Y16" s="91"/>
      <c r="Z16" s="91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91"/>
      <c r="BW16" s="91"/>
      <c r="BX16" s="91"/>
      <c r="BY16" s="91"/>
      <c r="BZ16" s="91"/>
      <c r="CA16" s="91"/>
      <c r="CB16" s="91"/>
      <c r="CC16" s="91"/>
      <c r="CD16" s="91"/>
      <c r="CE16" s="91"/>
    </row>
    <row r="17" spans="1:83">
      <c r="Q17" s="91"/>
    </row>
    <row r="18" spans="1:83">
      <c r="A18" s="14" t="s">
        <v>171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9"/>
      <c r="R18" s="14"/>
      <c r="S18" s="14"/>
      <c r="T18" s="14"/>
      <c r="U18" s="178"/>
      <c r="V18" s="14"/>
      <c r="W18" s="14"/>
    </row>
    <row r="19" spans="1:83">
      <c r="F19" s="217"/>
      <c r="G19" s="217"/>
      <c r="H19" s="217"/>
      <c r="I19" s="217"/>
      <c r="J19" s="217"/>
      <c r="K19" s="217"/>
      <c r="L19" s="217"/>
      <c r="Q19" s="91"/>
    </row>
    <row r="20" spans="1:83" ht="15" customHeight="1">
      <c r="A20" s="31"/>
      <c r="B20" s="133" t="s">
        <v>149</v>
      </c>
      <c r="C20" s="435"/>
      <c r="D20" s="32"/>
      <c r="E20" s="32"/>
      <c r="F20" s="436"/>
      <c r="G20" s="354">
        <v>0</v>
      </c>
      <c r="H20" s="351"/>
      <c r="I20" s="132"/>
      <c r="J20" s="220" t="s">
        <v>250</v>
      </c>
      <c r="K20" s="144"/>
      <c r="L20" s="162"/>
      <c r="M20" s="215">
        <f>mergeValue(H20)</f>
        <v>0</v>
      </c>
      <c r="N20" s="214"/>
      <c r="O20" s="214"/>
      <c r="P20" s="214"/>
      <c r="Q20" s="214"/>
      <c r="R20" s="215" t="str">
        <f>K20&amp;"("&amp;L20&amp;")"</f>
        <v>()</v>
      </c>
      <c r="S20" s="133"/>
      <c r="T20" s="133"/>
      <c r="U20" s="173"/>
      <c r="V20" s="133"/>
      <c r="W20" s="133"/>
      <c r="X20" s="133"/>
      <c r="Y20" s="91"/>
      <c r="Z20" s="91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91"/>
      <c r="BW20" s="91"/>
      <c r="BX20" s="91"/>
      <c r="BY20" s="91"/>
      <c r="BZ20" s="91"/>
      <c r="CA20" s="91"/>
      <c r="CB20" s="91"/>
      <c r="CC20" s="91"/>
      <c r="CD20" s="91"/>
      <c r="CE20" s="91"/>
    </row>
    <row r="21" spans="1:83" ht="15" customHeight="1">
      <c r="A21" s="31"/>
      <c r="B21" s="31"/>
      <c r="C21" s="435"/>
      <c r="D21" s="32"/>
      <c r="E21" s="32"/>
      <c r="F21" s="436"/>
      <c r="G21" s="354"/>
      <c r="H21" s="351"/>
      <c r="I21" s="138"/>
      <c r="J21" s="138"/>
      <c r="K21" s="144" t="s">
        <v>49</v>
      </c>
      <c r="L21" s="162"/>
      <c r="M21" s="214"/>
      <c r="N21" s="214"/>
      <c r="O21" s="214"/>
      <c r="P21" s="214"/>
      <c r="Q21" s="215"/>
      <c r="R21" s="214"/>
      <c r="S21" s="133"/>
      <c r="T21" s="133"/>
      <c r="U21" s="173"/>
      <c r="V21" s="133"/>
      <c r="W21" s="133"/>
      <c r="X21" s="133"/>
      <c r="Y21" s="91"/>
      <c r="Z21" s="91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91"/>
      <c r="BW21" s="91"/>
      <c r="BX21" s="91"/>
      <c r="BY21" s="91"/>
      <c r="BZ21" s="91"/>
      <c r="CA21" s="91"/>
      <c r="CB21" s="91"/>
      <c r="CC21" s="91"/>
      <c r="CD21" s="91"/>
      <c r="CE21" s="91"/>
    </row>
    <row r="22" spans="1:83">
      <c r="Q22" s="91"/>
    </row>
    <row r="23" spans="1:83">
      <c r="A23" s="14" t="s">
        <v>172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9"/>
      <c r="R23" s="14"/>
      <c r="S23" s="14"/>
      <c r="T23" s="14"/>
      <c r="U23" s="178"/>
      <c r="V23" s="14"/>
      <c r="W23" s="14"/>
    </row>
    <row r="24" spans="1:83">
      <c r="Q24" s="91"/>
    </row>
    <row r="25" spans="1:83" ht="15" customHeight="1">
      <c r="A25" s="31"/>
      <c r="B25" s="133" t="s">
        <v>149</v>
      </c>
      <c r="C25" s="221"/>
      <c r="E25" s="84"/>
      <c r="I25" s="137"/>
      <c r="J25" s="187">
        <v>0</v>
      </c>
      <c r="K25" s="222"/>
      <c r="L25" s="134"/>
      <c r="M25" s="215">
        <f>mergeValue(H25)</f>
        <v>0</v>
      </c>
      <c r="N25" s="214"/>
      <c r="O25" s="214"/>
      <c r="P25" s="214"/>
      <c r="Q25" s="214"/>
      <c r="R25" s="215" t="str">
        <f>K25&amp;" ("&amp;L25&amp;")"</f>
        <v xml:space="preserve"> ()</v>
      </c>
      <c r="S25" s="133"/>
      <c r="T25" s="133"/>
      <c r="U25" s="173"/>
      <c r="V25" s="133"/>
      <c r="W25" s="133"/>
      <c r="X25" s="133"/>
      <c r="Y25" s="91"/>
      <c r="Z25" s="91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91"/>
      <c r="BW25" s="91"/>
      <c r="BX25" s="91"/>
      <c r="BY25" s="91"/>
      <c r="BZ25" s="91"/>
      <c r="CA25" s="91"/>
      <c r="CB25" s="91"/>
      <c r="CC25" s="91"/>
      <c r="CD25" s="91"/>
      <c r="CE25" s="91"/>
    </row>
    <row r="26" spans="1:83" ht="17.100000000000001" customHeight="1">
      <c r="U26"/>
    </row>
    <row r="27" spans="1:83">
      <c r="A27" s="14" t="s">
        <v>155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78"/>
      <c r="V27" s="14"/>
      <c r="W27" s="14"/>
    </row>
    <row r="29" spans="1:83" s="124" customFormat="1" ht="15" customHeight="1">
      <c r="A29"/>
      <c r="B29"/>
      <c r="C29" s="32"/>
      <c r="D29" s="390" t="s">
        <v>26</v>
      </c>
      <c r="E29" s="372"/>
      <c r="F29" s="372" t="s">
        <v>19</v>
      </c>
      <c r="G29" s="392"/>
      <c r="H29" s="354">
        <v>1</v>
      </c>
      <c r="I29" s="431"/>
      <c r="J29" s="372" t="s">
        <v>19</v>
      </c>
      <c r="K29" s="141"/>
      <c r="L29" s="137" t="s">
        <v>26</v>
      </c>
      <c r="M29" s="148"/>
      <c r="N29" s="125"/>
      <c r="O29" s="125"/>
      <c r="P29" s="125"/>
      <c r="Q29" s="125"/>
      <c r="R29" s="125"/>
      <c r="S29" s="125"/>
      <c r="T29" s="125"/>
      <c r="U29" s="174"/>
      <c r="V29" s="125"/>
      <c r="W29" s="125"/>
      <c r="X29" s="125"/>
      <c r="Y29" s="125" t="s">
        <v>145</v>
      </c>
      <c r="Z29" s="125">
        <v>1705000</v>
      </c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83" s="124" customFormat="1" ht="15" customHeight="1">
      <c r="A30"/>
      <c r="B30"/>
      <c r="C30" s="32"/>
      <c r="D30" s="390"/>
      <c r="E30" s="372"/>
      <c r="F30" s="372"/>
      <c r="G30" s="393"/>
      <c r="H30" s="354"/>
      <c r="I30" s="432"/>
      <c r="J30" s="372"/>
      <c r="K30" s="132"/>
      <c r="L30" s="138"/>
      <c r="M30" s="147" t="s">
        <v>325</v>
      </c>
      <c r="N30" s="125"/>
      <c r="O30" s="125"/>
      <c r="P30" s="125"/>
      <c r="Q30" s="125"/>
      <c r="R30" s="125"/>
      <c r="S30" s="125"/>
      <c r="T30" s="125"/>
      <c r="U30" s="174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83" s="124" customFormat="1" ht="15" customHeight="1">
      <c r="A31"/>
      <c r="B31"/>
      <c r="C31" s="32"/>
      <c r="D31" s="390"/>
      <c r="E31" s="372"/>
      <c r="F31" s="372"/>
      <c r="G31" s="132"/>
      <c r="H31" s="138"/>
      <c r="I31" s="135" t="s">
        <v>200</v>
      </c>
      <c r="J31" s="138"/>
      <c r="K31" s="138"/>
      <c r="L31" s="138"/>
      <c r="M31" s="139"/>
      <c r="N31" s="125"/>
      <c r="O31" s="125"/>
      <c r="P31" s="125"/>
      <c r="Q31" s="125"/>
      <c r="R31" s="125"/>
      <c r="S31" s="125"/>
      <c r="T31" s="125"/>
      <c r="U31" s="174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3" spans="1:38">
      <c r="A33" s="14" t="s">
        <v>166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78"/>
      <c r="V33" s="14"/>
      <c r="W33" s="14"/>
    </row>
    <row r="35" spans="1:38" s="124" customFormat="1" ht="15" customHeight="1">
      <c r="A35"/>
      <c r="B35"/>
      <c r="C35" s="32"/>
      <c r="D35"/>
      <c r="E35"/>
      <c r="F35"/>
      <c r="G35" s="437"/>
      <c r="H35" s="354">
        <v>1</v>
      </c>
      <c r="I35" s="429"/>
      <c r="J35" s="372" t="s">
        <v>19</v>
      </c>
      <c r="K35" s="141"/>
      <c r="L35" s="137" t="s">
        <v>26</v>
      </c>
      <c r="M35" s="148"/>
      <c r="N35" s="125"/>
      <c r="O35" s="125"/>
      <c r="P35" s="125"/>
      <c r="Q35" s="125"/>
      <c r="R35" s="125"/>
      <c r="S35" s="125"/>
      <c r="T35" s="125"/>
      <c r="U35" s="174"/>
      <c r="V35" s="125"/>
      <c r="W35" s="125"/>
      <c r="X35" s="125"/>
      <c r="Y35" s="125" t="s">
        <v>145</v>
      </c>
      <c r="Z35" s="125">
        <v>1705000</v>
      </c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38" s="124" customFormat="1" ht="15" customHeight="1">
      <c r="A36"/>
      <c r="B36"/>
      <c r="C36" s="32"/>
      <c r="D36"/>
      <c r="E36"/>
      <c r="F36"/>
      <c r="G36" s="438"/>
      <c r="H36" s="354"/>
      <c r="I36" s="430"/>
      <c r="J36" s="372"/>
      <c r="K36" s="132"/>
      <c r="L36" s="138"/>
      <c r="M36" s="147" t="s">
        <v>325</v>
      </c>
      <c r="N36" s="125"/>
      <c r="O36" s="125"/>
      <c r="P36" s="125"/>
      <c r="Q36" s="125"/>
      <c r="R36" s="125"/>
      <c r="S36" s="125"/>
      <c r="T36" s="125"/>
      <c r="U36" s="174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</row>
    <row r="37" spans="1:38">
      <c r="K37" s="138"/>
      <c r="L37" s="138"/>
      <c r="M37" s="139"/>
    </row>
    <row r="38" spans="1:38">
      <c r="A38" s="14" t="s">
        <v>167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78"/>
      <c r="V38" s="14"/>
      <c r="W38" s="14"/>
    </row>
    <row r="40" spans="1:38" s="124" customFormat="1" ht="15" customHeight="1">
      <c r="A40"/>
      <c r="B40"/>
      <c r="C40" s="32"/>
      <c r="D40"/>
      <c r="E40"/>
      <c r="F40"/>
      <c r="G40"/>
      <c r="H40"/>
      <c r="I40"/>
      <c r="J40"/>
      <c r="K40" s="140"/>
      <c r="L40" s="137" t="s">
        <v>26</v>
      </c>
      <c r="M40" s="149"/>
      <c r="N40" s="165"/>
      <c r="O40" s="125"/>
      <c r="P40" s="125"/>
      <c r="Q40" s="125"/>
      <c r="R40" s="125"/>
      <c r="S40" s="125"/>
      <c r="T40" s="125"/>
      <c r="U40" s="174"/>
      <c r="V40" s="125"/>
      <c r="W40" s="125"/>
      <c r="X40" s="125"/>
      <c r="Y40" s="125" t="s">
        <v>145</v>
      </c>
      <c r="Z40" s="125">
        <v>1705000</v>
      </c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</row>
    <row r="43" spans="1:38" s="14" customFormat="1" ht="17.100000000000001" customHeight="1">
      <c r="A43" s="14" t="s">
        <v>123</v>
      </c>
    </row>
    <row r="44" spans="1:38" ht="17.100000000000001" customHeight="1">
      <c r="U44"/>
    </row>
    <row r="45" spans="1:38" s="119" customFormat="1" ht="14.25">
      <c r="A45" s="91" t="s">
        <v>1</v>
      </c>
      <c r="B45" s="119" t="s">
        <v>144</v>
      </c>
      <c r="C45" s="194"/>
      <c r="D45" s="195"/>
      <c r="E45" s="196"/>
      <c r="F45" s="197"/>
      <c r="G45" s="197"/>
      <c r="H45" s="197"/>
      <c r="I45" s="198"/>
      <c r="J45" s="199"/>
      <c r="K45" s="206"/>
      <c r="M45" s="200" t="str">
        <f>IF(ISERROR(INDEX(kind_of_nameforms,MATCH(E45,kind_of_forms,0),1)),"",INDEX(kind_of_nameforms,MATCH(E45,kind_of_forms,0),1))</f>
        <v/>
      </c>
      <c r="N45" s="213"/>
    </row>
    <row r="46" spans="1:38" ht="17.100000000000001" customHeight="1">
      <c r="U46"/>
    </row>
    <row r="47" spans="1:38" s="14" customFormat="1" ht="17.100000000000001" customHeight="1">
      <c r="A47" s="14" t="s">
        <v>270</v>
      </c>
      <c r="B47" s="14" t="s">
        <v>271</v>
      </c>
      <c r="C47" s="14" t="s">
        <v>272</v>
      </c>
      <c r="D47" s="14" t="s">
        <v>273</v>
      </c>
    </row>
    <row r="48" spans="1:38" ht="17.100000000000001" customHeight="1">
      <c r="U48"/>
    </row>
    <row r="49" spans="1:21" s="64" customFormat="1">
      <c r="D49" s="245"/>
      <c r="E49" s="217"/>
      <c r="F49" s="217"/>
      <c r="G49" s="217"/>
      <c r="U49" s="175"/>
    </row>
    <row r="50" spans="1:21">
      <c r="C50" s="91"/>
      <c r="D50" s="403" t="s">
        <v>241</v>
      </c>
      <c r="E50" s="404"/>
      <c r="F50" s="404"/>
      <c r="G50" s="405"/>
    </row>
    <row r="51" spans="1:21" s="15" customFormat="1" ht="11.25" customHeight="1">
      <c r="A51" s="27"/>
      <c r="C51" s="32"/>
      <c r="D51" s="406" t="s">
        <v>230</v>
      </c>
      <c r="E51" s="406"/>
      <c r="F51" s="406"/>
      <c r="G51" s="407" t="s">
        <v>231</v>
      </c>
      <c r="H51" s="133"/>
      <c r="R51" s="172"/>
    </row>
    <row r="52" spans="1:21" s="15" customFormat="1" ht="11.25" customHeight="1">
      <c r="A52" s="27"/>
      <c r="C52" s="32"/>
      <c r="D52" s="228" t="s">
        <v>25</v>
      </c>
      <c r="E52" s="136" t="s">
        <v>251</v>
      </c>
      <c r="F52" s="229" t="s">
        <v>220</v>
      </c>
      <c r="G52" s="408"/>
      <c r="H52" s="133"/>
      <c r="R52" s="172"/>
    </row>
    <row r="53" spans="1:21" s="15" customFormat="1" ht="12" customHeight="1">
      <c r="A53" s="27"/>
      <c r="C53" s="32"/>
      <c r="D53" s="244" t="s">
        <v>26</v>
      </c>
      <c r="E53" s="230">
        <v>2</v>
      </c>
      <c r="F53" s="231">
        <v>3</v>
      </c>
      <c r="G53" s="232">
        <v>4</v>
      </c>
      <c r="H53" s="133"/>
      <c r="R53" s="172"/>
    </row>
    <row r="54" spans="1:21" s="15" customFormat="1">
      <c r="A54" s="27"/>
      <c r="C54" s="32"/>
      <c r="D54" s="227">
        <v>1</v>
      </c>
      <c r="E54" s="233" t="s">
        <v>253</v>
      </c>
      <c r="F54" s="248" t="str">
        <f>IF(form_up_date="","",form_up_date)</f>
        <v>03.07.2023</v>
      </c>
      <c r="G54" s="250" t="s">
        <v>254</v>
      </c>
      <c r="H54" s="133"/>
      <c r="R54" s="172"/>
    </row>
    <row r="55" spans="1:21" s="15" customFormat="1" ht="45">
      <c r="A55" s="27"/>
      <c r="C55" s="32"/>
      <c r="D55" s="227" t="s">
        <v>265</v>
      </c>
      <c r="E55" s="233" t="s">
        <v>255</v>
      </c>
      <c r="F55" s="248"/>
      <c r="G55" s="223" t="s">
        <v>323</v>
      </c>
      <c r="H55" s="133"/>
      <c r="R55" s="172"/>
    </row>
    <row r="56" spans="1:21" s="15" customFormat="1">
      <c r="A56" s="27"/>
      <c r="C56" s="32"/>
      <c r="D56" s="227" t="s">
        <v>266</v>
      </c>
      <c r="E56" s="233" t="s">
        <v>256</v>
      </c>
      <c r="F56" s="248"/>
      <c r="G56" s="250" t="s">
        <v>257</v>
      </c>
      <c r="H56" s="133"/>
      <c r="R56" s="172"/>
    </row>
    <row r="57" spans="1:21" s="15" customFormat="1">
      <c r="A57" s="27"/>
      <c r="C57" s="32"/>
      <c r="D57" s="227" t="s">
        <v>267</v>
      </c>
      <c r="E57" s="233" t="s">
        <v>258</v>
      </c>
      <c r="F57" s="249" t="s">
        <v>259</v>
      </c>
      <c r="G57" s="223"/>
      <c r="H57" s="133"/>
      <c r="R57" s="172"/>
    </row>
    <row r="58" spans="1:21" s="15" customFormat="1">
      <c r="A58" s="27"/>
      <c r="C58" s="32"/>
      <c r="D58" s="187" t="str">
        <f>D57&amp;".1"</f>
        <v>4.1.1</v>
      </c>
      <c r="E58" s="234" t="s">
        <v>3</v>
      </c>
      <c r="F58" s="248" t="str">
        <f>IF(region_name="","",region_name)</f>
        <v>Курская область</v>
      </c>
      <c r="G58" s="250" t="s">
        <v>260</v>
      </c>
      <c r="H58" s="133"/>
      <c r="R58" s="172"/>
    </row>
    <row r="59" spans="1:21" s="15" customFormat="1">
      <c r="A59" s="27"/>
      <c r="C59" s="32"/>
      <c r="D59" s="227" t="s">
        <v>268</v>
      </c>
      <c r="E59" s="235" t="s">
        <v>261</v>
      </c>
      <c r="F59" s="248"/>
      <c r="G59" s="251" t="s">
        <v>262</v>
      </c>
      <c r="H59" s="133"/>
      <c r="R59" s="172"/>
    </row>
    <row r="60" spans="1:21" s="15" customFormat="1" ht="56.25">
      <c r="A60" s="27"/>
      <c r="C60" s="32"/>
      <c r="D60" s="227" t="s">
        <v>269</v>
      </c>
      <c r="E60" s="236" t="s">
        <v>263</v>
      </c>
      <c r="F60" s="248"/>
      <c r="G60" s="243" t="s">
        <v>322</v>
      </c>
      <c r="H60" s="133"/>
      <c r="R60" s="172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100-000000000000}">
      <formula1>900</formula1>
    </dataValidation>
    <dataValidation type="list" allowBlank="1" showInputMessage="1" showErrorMessage="1" sqref="I40" xr:uid="{00000000-0002-0000-11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1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1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1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1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1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5" hidden="1" customWidth="1"/>
    <col min="3" max="11" width="10.5703125" style="15"/>
    <col min="12" max="12" width="10.5703125" style="172"/>
    <col min="13" max="16384" width="10.5703125" style="15"/>
  </cols>
  <sheetData>
    <row r="1" spans="1:12" s="133" customFormat="1" ht="15" hidden="1" customHeight="1">
      <c r="L1" s="173"/>
    </row>
    <row r="2" spans="1:12" s="133" customFormat="1" ht="15" hidden="1" customHeight="1">
      <c r="L2" s="173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5"/>
    </row>
    <row r="11" spans="1:12" ht="21.95" customHeight="1">
      <c r="A11" s="15"/>
    </row>
    <row r="12" spans="1:12" ht="21.95" customHeight="1">
      <c r="A12" s="15"/>
    </row>
    <row r="13" spans="1:12" ht="21.95" customHeight="1">
      <c r="A13" s="15"/>
    </row>
    <row r="14" spans="1:12" ht="33.950000000000003" customHeight="1">
      <c r="A14" s="15"/>
    </row>
    <row r="15" spans="1:12" ht="15" customHeight="1">
      <c r="A15" s="15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3" hidden="1" customWidth="1"/>
    <col min="2" max="2" width="9.140625" style="64" hidden="1" customWidth="1"/>
    <col min="3" max="3" width="9.140625" style="175"/>
    <col min="4" max="16384" width="9.140625" style="64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6"/>
    </row>
    <row r="6" spans="1:3" s="31" customFormat="1" ht="15" customHeight="1">
      <c r="A6" s="27"/>
      <c r="C6" s="17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7" customWidth="1"/>
    <col min="4" max="16" width="9.140625" style="7"/>
    <col min="17" max="17" width="9.140625" style="177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6"/>
    </row>
    <row r="14" spans="3:5" ht="15" customHeight="1"/>
    <row r="15" spans="3:5" ht="11.25" customHeight="1"/>
    <row r="16" spans="3:5">
      <c r="D16" s="68"/>
      <c r="E16" s="68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24" hidden="1" customWidth="1"/>
    <col min="2" max="2" width="2" style="124" hidden="1" customWidth="1"/>
    <col min="3" max="14" width="9.140625" style="125"/>
    <col min="15" max="16384" width="9.140625" style="124"/>
  </cols>
  <sheetData>
    <row r="1" spans="1:14" hidden="1"/>
    <row r="2" spans="1:14" hidden="1"/>
    <row r="3" spans="1:14" ht="10.5" customHeight="1"/>
    <row r="4" spans="1:14" ht="27" customHeight="1">
      <c r="A4" s="150"/>
      <c r="B4" s="150"/>
    </row>
    <row r="5" spans="1:14" s="152" customFormat="1" ht="15">
      <c r="A5" s="150"/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s="153" customFormat="1" ht="3" customHeight="1">
      <c r="A6" s="385"/>
      <c r="B6" s="385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1:14" ht="3.75" customHeight="1">
      <c r="A7" s="385"/>
      <c r="B7" s="385"/>
    </row>
    <row r="8" spans="1:14" ht="0.2" customHeight="1">
      <c r="B8" s="126"/>
    </row>
    <row r="9" spans="1:14" ht="0.2" customHeight="1">
      <c r="B9" s="126"/>
    </row>
    <row r="10" spans="1:14" ht="0.2" customHeight="1">
      <c r="B10" s="126"/>
    </row>
    <row r="11" spans="1:14" ht="6" hidden="1" customHeight="1">
      <c r="B11" s="126"/>
    </row>
    <row r="12" spans="1:14" ht="20.25" hidden="1" customHeight="1">
      <c r="A12" s="127"/>
      <c r="B12" s="126"/>
    </row>
    <row r="13" spans="1:14" ht="20.25" hidden="1" customHeight="1">
      <c r="B13" s="126"/>
    </row>
    <row r="14" spans="1:14" ht="6" hidden="1" customHeight="1">
      <c r="B14" s="246"/>
    </row>
    <row r="15" spans="1:14" ht="3" customHeight="1"/>
    <row r="16" spans="1:14" ht="0.2" customHeight="1"/>
    <row r="17" spans="1:14" s="152" customFormat="1" ht="0.2" customHeight="1">
      <c r="A17" s="155"/>
      <c r="B17" s="155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3.25" customHeight="1">
      <c r="A18" s="375"/>
      <c r="B18" s="127"/>
    </row>
    <row r="19" spans="1:14" ht="23.25" customHeight="1">
      <c r="A19" s="375"/>
      <c r="B19" s="128"/>
    </row>
    <row r="20" spans="1:14" ht="14.25" customHeight="1">
      <c r="A20" s="62"/>
      <c r="B20" s="62"/>
    </row>
    <row r="21" spans="1:14" hidden="1">
      <c r="A21" s="156"/>
      <c r="B21" s="129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57"/>
      <c r="B25" s="54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16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109</v>
      </c>
      <c r="B1" s="30" t="s">
        <v>110</v>
      </c>
    </row>
    <row r="2" spans="1:2">
      <c r="A2" s="30">
        <v>4190064</v>
      </c>
      <c r="B2" s="30" t="s">
        <v>374</v>
      </c>
    </row>
    <row r="3" spans="1:2">
      <c r="A3" s="30">
        <v>4190065</v>
      </c>
      <c r="B3" s="30" t="s">
        <v>375</v>
      </c>
    </row>
    <row r="4" spans="1:2">
      <c r="A4" s="30">
        <v>4190066</v>
      </c>
      <c r="B4" s="30" t="s">
        <v>376</v>
      </c>
    </row>
    <row r="5" spans="1:2">
      <c r="A5" s="30">
        <v>4190067</v>
      </c>
      <c r="B5" s="30" t="s">
        <v>377</v>
      </c>
    </row>
    <row r="6" spans="1:2">
      <c r="A6" s="30">
        <v>4190068</v>
      </c>
      <c r="B6" s="30" t="s">
        <v>378</v>
      </c>
    </row>
    <row r="7" spans="1:2">
      <c r="A7" s="30">
        <v>4190069</v>
      </c>
      <c r="B7" s="30" t="s">
        <v>379</v>
      </c>
    </row>
    <row r="8" spans="1:2">
      <c r="A8" s="30">
        <v>4190070</v>
      </c>
      <c r="B8" s="30" t="s">
        <v>380</v>
      </c>
    </row>
    <row r="9" spans="1:2">
      <c r="A9" s="30">
        <v>4190071</v>
      </c>
      <c r="B9" s="30" t="s">
        <v>381</v>
      </c>
    </row>
    <row r="10" spans="1:2">
      <c r="A10" s="30">
        <v>4190072</v>
      </c>
      <c r="B10" s="30" t="s">
        <v>382</v>
      </c>
    </row>
    <row r="11" spans="1:2">
      <c r="A11" s="30">
        <v>4190073</v>
      </c>
      <c r="B11" s="30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6"/>
    </row>
    <row r="35" spans="6:6">
      <c r="F35" s="36"/>
    </row>
    <row r="38" spans="6:6">
      <c r="F38" s="47"/>
    </row>
    <row r="39" spans="6:6">
      <c r="F39" s="47"/>
    </row>
    <row r="40" spans="6:6">
      <c r="F40" s="47"/>
    </row>
    <row r="41" spans="6:6">
      <c r="F41" s="4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81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647</v>
      </c>
      <c r="B1" t="s">
        <v>384</v>
      </c>
      <c r="C1" t="s">
        <v>385</v>
      </c>
      <c r="D1" t="s">
        <v>386</v>
      </c>
      <c r="E1" t="s">
        <v>387</v>
      </c>
      <c r="F1" t="s">
        <v>388</v>
      </c>
      <c r="G1" t="s">
        <v>389</v>
      </c>
      <c r="H1" t="s">
        <v>390</v>
      </c>
      <c r="I1" t="s">
        <v>391</v>
      </c>
    </row>
    <row r="2" spans="1:10">
      <c r="A2">
        <v>1</v>
      </c>
      <c r="B2" t="s">
        <v>392</v>
      </c>
      <c r="C2" t="s">
        <v>292</v>
      </c>
      <c r="D2" t="s">
        <v>393</v>
      </c>
      <c r="E2" t="s">
        <v>394</v>
      </c>
      <c r="F2" t="s">
        <v>395</v>
      </c>
      <c r="G2" t="s">
        <v>396</v>
      </c>
      <c r="J2" t="s">
        <v>648</v>
      </c>
    </row>
    <row r="3" spans="1:10">
      <c r="A3">
        <v>2</v>
      </c>
      <c r="B3" t="s">
        <v>392</v>
      </c>
      <c r="C3" t="s">
        <v>292</v>
      </c>
      <c r="D3" t="s">
        <v>1323</v>
      </c>
      <c r="E3" t="s">
        <v>1324</v>
      </c>
      <c r="F3" t="s">
        <v>1325</v>
      </c>
      <c r="G3" t="s">
        <v>480</v>
      </c>
      <c r="H3" t="s">
        <v>1326</v>
      </c>
      <c r="J3" t="s">
        <v>648</v>
      </c>
    </row>
    <row r="4" spans="1:10">
      <c r="A4">
        <v>3</v>
      </c>
      <c r="B4" t="s">
        <v>392</v>
      </c>
      <c r="C4" t="s">
        <v>292</v>
      </c>
      <c r="D4" t="s">
        <v>398</v>
      </c>
      <c r="E4" t="s">
        <v>399</v>
      </c>
      <c r="F4" t="s">
        <v>400</v>
      </c>
      <c r="G4" t="s">
        <v>397</v>
      </c>
      <c r="H4" t="s">
        <v>401</v>
      </c>
      <c r="J4" t="s">
        <v>648</v>
      </c>
    </row>
    <row r="5" spans="1:10">
      <c r="A5">
        <v>4</v>
      </c>
      <c r="B5" t="s">
        <v>392</v>
      </c>
      <c r="C5" t="s">
        <v>292</v>
      </c>
      <c r="D5" t="s">
        <v>402</v>
      </c>
      <c r="E5" t="s">
        <v>403</v>
      </c>
      <c r="F5" t="s">
        <v>404</v>
      </c>
      <c r="G5" t="s">
        <v>405</v>
      </c>
      <c r="J5" t="s">
        <v>648</v>
      </c>
    </row>
    <row r="6" spans="1:10">
      <c r="A6">
        <v>5</v>
      </c>
      <c r="B6" t="s">
        <v>392</v>
      </c>
      <c r="C6" t="s">
        <v>292</v>
      </c>
      <c r="D6" t="s">
        <v>406</v>
      </c>
      <c r="E6" t="s">
        <v>407</v>
      </c>
      <c r="F6" t="s">
        <v>404</v>
      </c>
      <c r="G6" t="s">
        <v>408</v>
      </c>
      <c r="J6" t="s">
        <v>648</v>
      </c>
    </row>
    <row r="7" spans="1:10">
      <c r="A7">
        <v>6</v>
      </c>
      <c r="B7" t="s">
        <v>392</v>
      </c>
      <c r="C7" t="s">
        <v>292</v>
      </c>
      <c r="D7" t="s">
        <v>409</v>
      </c>
      <c r="E7" t="s">
        <v>410</v>
      </c>
      <c r="F7" t="s">
        <v>411</v>
      </c>
      <c r="G7" t="s">
        <v>412</v>
      </c>
      <c r="J7" t="s">
        <v>648</v>
      </c>
    </row>
    <row r="8" spans="1:10">
      <c r="A8">
        <v>7</v>
      </c>
      <c r="B8" t="s">
        <v>392</v>
      </c>
      <c r="C8" t="s">
        <v>292</v>
      </c>
      <c r="D8" t="s">
        <v>1327</v>
      </c>
      <c r="E8" t="s">
        <v>1328</v>
      </c>
      <c r="F8" t="s">
        <v>1329</v>
      </c>
      <c r="G8" t="s">
        <v>397</v>
      </c>
      <c r="H8" t="s">
        <v>1330</v>
      </c>
      <c r="J8" t="s">
        <v>648</v>
      </c>
    </row>
    <row r="9" spans="1:10">
      <c r="A9">
        <v>8</v>
      </c>
      <c r="B9" t="s">
        <v>392</v>
      </c>
      <c r="C9" t="s">
        <v>292</v>
      </c>
      <c r="D9" t="s">
        <v>1331</v>
      </c>
      <c r="E9" t="s">
        <v>1332</v>
      </c>
      <c r="F9" t="s">
        <v>631</v>
      </c>
      <c r="G9" t="s">
        <v>1333</v>
      </c>
      <c r="H9" t="s">
        <v>1334</v>
      </c>
      <c r="J9" t="s">
        <v>648</v>
      </c>
    </row>
    <row r="10" spans="1:10">
      <c r="A10">
        <v>9</v>
      </c>
      <c r="B10" t="s">
        <v>392</v>
      </c>
      <c r="C10" t="s">
        <v>292</v>
      </c>
      <c r="D10" t="s">
        <v>413</v>
      </c>
      <c r="E10" t="s">
        <v>414</v>
      </c>
      <c r="F10" t="s">
        <v>415</v>
      </c>
      <c r="G10" t="s">
        <v>416</v>
      </c>
      <c r="J10" t="s">
        <v>648</v>
      </c>
    </row>
    <row r="11" spans="1:10">
      <c r="A11">
        <v>10</v>
      </c>
      <c r="B11" t="s">
        <v>392</v>
      </c>
      <c r="C11" t="s">
        <v>292</v>
      </c>
      <c r="D11" t="s">
        <v>417</v>
      </c>
      <c r="E11" t="s">
        <v>418</v>
      </c>
      <c r="F11" t="s">
        <v>419</v>
      </c>
      <c r="G11" t="s">
        <v>420</v>
      </c>
      <c r="J11" t="s">
        <v>648</v>
      </c>
    </row>
    <row r="12" spans="1:10">
      <c r="A12">
        <v>11</v>
      </c>
      <c r="B12" t="s">
        <v>392</v>
      </c>
      <c r="C12" t="s">
        <v>292</v>
      </c>
      <c r="D12" t="s">
        <v>421</v>
      </c>
      <c r="E12" t="s">
        <v>422</v>
      </c>
      <c r="F12" t="s">
        <v>423</v>
      </c>
      <c r="G12" t="s">
        <v>397</v>
      </c>
      <c r="J12" t="s">
        <v>648</v>
      </c>
    </row>
    <row r="13" spans="1:10">
      <c r="A13">
        <v>12</v>
      </c>
      <c r="B13" t="s">
        <v>392</v>
      </c>
      <c r="C13" t="s">
        <v>292</v>
      </c>
      <c r="D13" t="s">
        <v>424</v>
      </c>
      <c r="E13" t="s">
        <v>425</v>
      </c>
      <c r="F13" t="s">
        <v>426</v>
      </c>
      <c r="G13" t="s">
        <v>397</v>
      </c>
      <c r="J13" t="s">
        <v>648</v>
      </c>
    </row>
    <row r="14" spans="1:10">
      <c r="A14">
        <v>13</v>
      </c>
      <c r="B14" t="s">
        <v>392</v>
      </c>
      <c r="C14" t="s">
        <v>292</v>
      </c>
      <c r="D14" t="s">
        <v>427</v>
      </c>
      <c r="E14" t="s">
        <v>428</v>
      </c>
      <c r="F14" t="s">
        <v>429</v>
      </c>
      <c r="G14" t="s">
        <v>430</v>
      </c>
      <c r="J14" t="s">
        <v>648</v>
      </c>
    </row>
    <row r="15" spans="1:10">
      <c r="A15">
        <v>14</v>
      </c>
      <c r="B15" t="s">
        <v>392</v>
      </c>
      <c r="C15" t="s">
        <v>292</v>
      </c>
      <c r="D15" t="s">
        <v>431</v>
      </c>
      <c r="E15" t="s">
        <v>432</v>
      </c>
      <c r="F15" t="s">
        <v>433</v>
      </c>
      <c r="G15" t="s">
        <v>434</v>
      </c>
      <c r="J15" t="s">
        <v>648</v>
      </c>
    </row>
    <row r="16" spans="1:10">
      <c r="A16">
        <v>15</v>
      </c>
      <c r="B16" t="s">
        <v>392</v>
      </c>
      <c r="C16" t="s">
        <v>292</v>
      </c>
      <c r="D16" t="s">
        <v>435</v>
      </c>
      <c r="E16" t="s">
        <v>436</v>
      </c>
      <c r="F16" t="s">
        <v>433</v>
      </c>
      <c r="G16" t="s">
        <v>437</v>
      </c>
      <c r="J16" t="s">
        <v>648</v>
      </c>
    </row>
    <row r="17" spans="1:10">
      <c r="A17">
        <v>16</v>
      </c>
      <c r="B17" t="s">
        <v>392</v>
      </c>
      <c r="C17" t="s">
        <v>292</v>
      </c>
      <c r="D17" t="s">
        <v>438</v>
      </c>
      <c r="E17" t="s">
        <v>439</v>
      </c>
      <c r="F17" t="s">
        <v>440</v>
      </c>
      <c r="G17" t="s">
        <v>397</v>
      </c>
      <c r="J17" t="s">
        <v>648</v>
      </c>
    </row>
    <row r="18" spans="1:10">
      <c r="A18">
        <v>17</v>
      </c>
      <c r="B18" t="s">
        <v>392</v>
      </c>
      <c r="C18" t="s">
        <v>292</v>
      </c>
      <c r="D18" t="s">
        <v>441</v>
      </c>
      <c r="E18" t="s">
        <v>442</v>
      </c>
      <c r="F18" t="s">
        <v>443</v>
      </c>
      <c r="G18" t="s">
        <v>444</v>
      </c>
      <c r="J18" t="s">
        <v>648</v>
      </c>
    </row>
    <row r="19" spans="1:10">
      <c r="A19">
        <v>18</v>
      </c>
      <c r="B19" t="s">
        <v>392</v>
      </c>
      <c r="C19" t="s">
        <v>292</v>
      </c>
      <c r="D19" t="s">
        <v>445</v>
      </c>
      <c r="E19" t="s">
        <v>446</v>
      </c>
      <c r="F19" t="s">
        <v>447</v>
      </c>
      <c r="G19" t="s">
        <v>448</v>
      </c>
      <c r="J19" t="s">
        <v>648</v>
      </c>
    </row>
    <row r="20" spans="1:10">
      <c r="A20">
        <v>19</v>
      </c>
      <c r="B20" t="s">
        <v>392</v>
      </c>
      <c r="C20" t="s">
        <v>292</v>
      </c>
      <c r="D20" t="s">
        <v>1335</v>
      </c>
      <c r="E20" t="s">
        <v>1336</v>
      </c>
      <c r="F20" t="s">
        <v>1337</v>
      </c>
      <c r="G20" t="s">
        <v>408</v>
      </c>
      <c r="H20" t="s">
        <v>1338</v>
      </c>
      <c r="J20" t="s">
        <v>648</v>
      </c>
    </row>
    <row r="21" spans="1:10">
      <c r="A21">
        <v>20</v>
      </c>
      <c r="B21" t="s">
        <v>392</v>
      </c>
      <c r="C21" t="s">
        <v>292</v>
      </c>
      <c r="D21" t="s">
        <v>449</v>
      </c>
      <c r="E21" t="s">
        <v>450</v>
      </c>
      <c r="F21" t="s">
        <v>451</v>
      </c>
      <c r="G21" t="s">
        <v>452</v>
      </c>
      <c r="H21" t="s">
        <v>453</v>
      </c>
      <c r="J21" t="s">
        <v>648</v>
      </c>
    </row>
    <row r="22" spans="1:10">
      <c r="A22">
        <v>21</v>
      </c>
      <c r="B22" t="s">
        <v>392</v>
      </c>
      <c r="C22" t="s">
        <v>292</v>
      </c>
      <c r="D22" t="s">
        <v>1339</v>
      </c>
      <c r="E22" t="s">
        <v>1340</v>
      </c>
      <c r="F22" t="s">
        <v>1341</v>
      </c>
      <c r="G22" t="s">
        <v>396</v>
      </c>
      <c r="H22" t="s">
        <v>1342</v>
      </c>
      <c r="J22" t="s">
        <v>648</v>
      </c>
    </row>
    <row r="23" spans="1:10">
      <c r="A23">
        <v>22</v>
      </c>
      <c r="B23" t="s">
        <v>392</v>
      </c>
      <c r="C23" t="s">
        <v>292</v>
      </c>
      <c r="D23" t="s">
        <v>454</v>
      </c>
      <c r="E23" t="s">
        <v>455</v>
      </c>
      <c r="F23" t="s">
        <v>456</v>
      </c>
      <c r="G23" t="s">
        <v>457</v>
      </c>
      <c r="J23" t="s">
        <v>648</v>
      </c>
    </row>
    <row r="24" spans="1:10">
      <c r="A24">
        <v>23</v>
      </c>
      <c r="B24" t="s">
        <v>392</v>
      </c>
      <c r="C24" t="s">
        <v>292</v>
      </c>
      <c r="D24" t="s">
        <v>458</v>
      </c>
      <c r="E24" t="s">
        <v>459</v>
      </c>
      <c r="F24" t="s">
        <v>460</v>
      </c>
      <c r="G24" t="s">
        <v>397</v>
      </c>
      <c r="J24" t="s">
        <v>648</v>
      </c>
    </row>
    <row r="25" spans="1:10">
      <c r="A25">
        <v>24</v>
      </c>
      <c r="B25" t="s">
        <v>392</v>
      </c>
      <c r="C25" t="s">
        <v>292</v>
      </c>
      <c r="D25" t="s">
        <v>461</v>
      </c>
      <c r="E25" t="s">
        <v>462</v>
      </c>
      <c r="F25" t="s">
        <v>463</v>
      </c>
      <c r="G25" t="s">
        <v>464</v>
      </c>
      <c r="J25" t="s">
        <v>648</v>
      </c>
    </row>
    <row r="26" spans="1:10">
      <c r="A26">
        <v>25</v>
      </c>
      <c r="B26" t="s">
        <v>392</v>
      </c>
      <c r="C26" t="s">
        <v>292</v>
      </c>
      <c r="D26" t="s">
        <v>465</v>
      </c>
      <c r="E26" t="s">
        <v>466</v>
      </c>
      <c r="F26" t="s">
        <v>467</v>
      </c>
      <c r="G26" t="s">
        <v>457</v>
      </c>
      <c r="J26" t="s">
        <v>648</v>
      </c>
    </row>
    <row r="27" spans="1:10">
      <c r="A27">
        <v>26</v>
      </c>
      <c r="B27" t="s">
        <v>392</v>
      </c>
      <c r="C27" t="s">
        <v>292</v>
      </c>
      <c r="D27" t="s">
        <v>468</v>
      </c>
      <c r="E27" t="s">
        <v>469</v>
      </c>
      <c r="F27" t="s">
        <v>470</v>
      </c>
      <c r="G27" t="s">
        <v>471</v>
      </c>
      <c r="J27" t="s">
        <v>648</v>
      </c>
    </row>
    <row r="28" spans="1:10">
      <c r="A28">
        <v>27</v>
      </c>
      <c r="B28" t="s">
        <v>392</v>
      </c>
      <c r="C28" t="s">
        <v>292</v>
      </c>
      <c r="D28" t="s">
        <v>472</v>
      </c>
      <c r="E28" t="s">
        <v>473</v>
      </c>
      <c r="F28" t="s">
        <v>474</v>
      </c>
      <c r="G28" t="s">
        <v>464</v>
      </c>
      <c r="J28" t="s">
        <v>648</v>
      </c>
    </row>
    <row r="29" spans="1:10">
      <c r="A29">
        <v>28</v>
      </c>
      <c r="B29" t="s">
        <v>392</v>
      </c>
      <c r="C29" t="s">
        <v>292</v>
      </c>
      <c r="D29" t="s">
        <v>1343</v>
      </c>
      <c r="E29" t="s">
        <v>1344</v>
      </c>
      <c r="F29" t="s">
        <v>1345</v>
      </c>
      <c r="G29" t="s">
        <v>532</v>
      </c>
      <c r="H29" t="s">
        <v>1346</v>
      </c>
      <c r="J29" t="s">
        <v>648</v>
      </c>
    </row>
    <row r="30" spans="1:10">
      <c r="A30">
        <v>29</v>
      </c>
      <c r="B30" t="s">
        <v>392</v>
      </c>
      <c r="C30" t="s">
        <v>292</v>
      </c>
      <c r="D30" t="s">
        <v>475</v>
      </c>
      <c r="E30" t="s">
        <v>476</v>
      </c>
      <c r="F30" t="s">
        <v>477</v>
      </c>
      <c r="G30" t="s">
        <v>478</v>
      </c>
      <c r="H30" t="s">
        <v>479</v>
      </c>
      <c r="J30" t="s">
        <v>648</v>
      </c>
    </row>
    <row r="31" spans="1:10">
      <c r="A31">
        <v>30</v>
      </c>
      <c r="B31" t="s">
        <v>392</v>
      </c>
      <c r="C31" t="s">
        <v>292</v>
      </c>
      <c r="D31" t="s">
        <v>1347</v>
      </c>
      <c r="E31" t="s">
        <v>1348</v>
      </c>
      <c r="F31" t="s">
        <v>1349</v>
      </c>
      <c r="G31" t="s">
        <v>532</v>
      </c>
      <c r="H31" t="s">
        <v>1350</v>
      </c>
      <c r="J31" t="s">
        <v>648</v>
      </c>
    </row>
    <row r="32" spans="1:10">
      <c r="A32">
        <v>31</v>
      </c>
      <c r="B32" t="s">
        <v>392</v>
      </c>
      <c r="C32" t="s">
        <v>292</v>
      </c>
      <c r="D32" t="s">
        <v>481</v>
      </c>
      <c r="E32" t="s">
        <v>482</v>
      </c>
      <c r="F32" t="s">
        <v>483</v>
      </c>
      <c r="G32" t="s">
        <v>480</v>
      </c>
      <c r="H32" t="s">
        <v>484</v>
      </c>
      <c r="J32" t="s">
        <v>648</v>
      </c>
    </row>
    <row r="33" spans="1:10">
      <c r="A33">
        <v>32</v>
      </c>
      <c r="B33" t="s">
        <v>392</v>
      </c>
      <c r="C33" t="s">
        <v>292</v>
      </c>
      <c r="D33" t="s">
        <v>485</v>
      </c>
      <c r="E33" t="s">
        <v>486</v>
      </c>
      <c r="F33" t="s">
        <v>487</v>
      </c>
      <c r="G33" t="s">
        <v>480</v>
      </c>
      <c r="J33" t="s">
        <v>648</v>
      </c>
    </row>
    <row r="34" spans="1:10">
      <c r="A34">
        <v>33</v>
      </c>
      <c r="B34" t="s">
        <v>392</v>
      </c>
      <c r="C34" t="s">
        <v>292</v>
      </c>
      <c r="D34" t="s">
        <v>488</v>
      </c>
      <c r="E34" t="s">
        <v>489</v>
      </c>
      <c r="F34" t="s">
        <v>490</v>
      </c>
      <c r="G34" t="s">
        <v>491</v>
      </c>
      <c r="J34" t="s">
        <v>648</v>
      </c>
    </row>
    <row r="35" spans="1:10">
      <c r="A35">
        <v>34</v>
      </c>
      <c r="B35" t="s">
        <v>392</v>
      </c>
      <c r="C35" t="s">
        <v>292</v>
      </c>
      <c r="D35" t="s">
        <v>492</v>
      </c>
      <c r="E35" t="s">
        <v>493</v>
      </c>
      <c r="F35" t="s">
        <v>494</v>
      </c>
      <c r="G35" t="s">
        <v>495</v>
      </c>
      <c r="J35" t="s">
        <v>648</v>
      </c>
    </row>
    <row r="36" spans="1:10">
      <c r="A36">
        <v>35</v>
      </c>
      <c r="B36" t="s">
        <v>392</v>
      </c>
      <c r="C36" t="s">
        <v>292</v>
      </c>
      <c r="D36" t="s">
        <v>496</v>
      </c>
      <c r="E36" t="s">
        <v>497</v>
      </c>
      <c r="F36" t="s">
        <v>498</v>
      </c>
      <c r="G36" t="s">
        <v>499</v>
      </c>
      <c r="J36" t="s">
        <v>648</v>
      </c>
    </row>
    <row r="37" spans="1:10">
      <c r="A37">
        <v>36</v>
      </c>
      <c r="B37" t="s">
        <v>392</v>
      </c>
      <c r="C37" t="s">
        <v>292</v>
      </c>
      <c r="D37" t="s">
        <v>500</v>
      </c>
      <c r="E37" t="s">
        <v>501</v>
      </c>
      <c r="F37" t="s">
        <v>502</v>
      </c>
      <c r="G37" t="s">
        <v>397</v>
      </c>
      <c r="J37" t="s">
        <v>648</v>
      </c>
    </row>
    <row r="38" spans="1:10">
      <c r="A38">
        <v>37</v>
      </c>
      <c r="B38" t="s">
        <v>392</v>
      </c>
      <c r="C38" t="s">
        <v>292</v>
      </c>
      <c r="D38" t="s">
        <v>503</v>
      </c>
      <c r="E38" t="s">
        <v>504</v>
      </c>
      <c r="F38" t="s">
        <v>426</v>
      </c>
      <c r="G38" t="s">
        <v>499</v>
      </c>
      <c r="J38" t="s">
        <v>648</v>
      </c>
    </row>
    <row r="39" spans="1:10">
      <c r="A39">
        <v>38</v>
      </c>
      <c r="B39" t="s">
        <v>392</v>
      </c>
      <c r="C39" t="s">
        <v>292</v>
      </c>
      <c r="D39" t="s">
        <v>505</v>
      </c>
      <c r="E39" t="s">
        <v>506</v>
      </c>
      <c r="F39" t="s">
        <v>507</v>
      </c>
      <c r="G39" t="s">
        <v>464</v>
      </c>
      <c r="J39" t="s">
        <v>648</v>
      </c>
    </row>
    <row r="40" spans="1:10">
      <c r="A40">
        <v>39</v>
      </c>
      <c r="B40" t="s">
        <v>392</v>
      </c>
      <c r="C40" t="s">
        <v>292</v>
      </c>
      <c r="D40" t="s">
        <v>508</v>
      </c>
      <c r="E40" t="s">
        <v>509</v>
      </c>
      <c r="F40" t="s">
        <v>510</v>
      </c>
      <c r="G40" t="s">
        <v>396</v>
      </c>
      <c r="J40" t="s">
        <v>648</v>
      </c>
    </row>
    <row r="41" spans="1:10">
      <c r="A41">
        <v>40</v>
      </c>
      <c r="B41" t="s">
        <v>392</v>
      </c>
      <c r="C41" t="s">
        <v>292</v>
      </c>
      <c r="D41" t="s">
        <v>1351</v>
      </c>
      <c r="E41" t="s">
        <v>1352</v>
      </c>
      <c r="F41" t="s">
        <v>1353</v>
      </c>
      <c r="G41" t="s">
        <v>1354</v>
      </c>
      <c r="H41" t="s">
        <v>1355</v>
      </c>
      <c r="J41" t="s">
        <v>648</v>
      </c>
    </row>
    <row r="42" spans="1:10">
      <c r="A42">
        <v>41</v>
      </c>
      <c r="B42" t="s">
        <v>392</v>
      </c>
      <c r="C42" t="s">
        <v>292</v>
      </c>
      <c r="D42" t="s">
        <v>511</v>
      </c>
      <c r="E42" t="s">
        <v>512</v>
      </c>
      <c r="F42" t="s">
        <v>513</v>
      </c>
      <c r="G42" t="s">
        <v>514</v>
      </c>
      <c r="J42" t="s">
        <v>648</v>
      </c>
    </row>
    <row r="43" spans="1:10">
      <c r="A43">
        <v>42</v>
      </c>
      <c r="B43" t="s">
        <v>392</v>
      </c>
      <c r="C43" t="s">
        <v>292</v>
      </c>
      <c r="D43" t="s">
        <v>515</v>
      </c>
      <c r="E43" t="s">
        <v>516</v>
      </c>
      <c r="F43" t="s">
        <v>517</v>
      </c>
      <c r="G43" t="s">
        <v>464</v>
      </c>
      <c r="J43" t="s">
        <v>648</v>
      </c>
    </row>
    <row r="44" spans="1:10">
      <c r="A44">
        <v>43</v>
      </c>
      <c r="B44" t="s">
        <v>392</v>
      </c>
      <c r="C44" t="s">
        <v>292</v>
      </c>
      <c r="D44" t="s">
        <v>518</v>
      </c>
      <c r="E44" t="s">
        <v>519</v>
      </c>
      <c r="F44" t="s">
        <v>520</v>
      </c>
      <c r="G44" t="s">
        <v>521</v>
      </c>
      <c r="J44" t="s">
        <v>648</v>
      </c>
    </row>
    <row r="45" spans="1:10">
      <c r="A45">
        <v>44</v>
      </c>
      <c r="B45" t="s">
        <v>392</v>
      </c>
      <c r="C45" t="s">
        <v>292</v>
      </c>
      <c r="D45" t="s">
        <v>522</v>
      </c>
      <c r="E45" t="s">
        <v>523</v>
      </c>
      <c r="F45" t="s">
        <v>524</v>
      </c>
      <c r="G45" t="s">
        <v>464</v>
      </c>
      <c r="J45" t="s">
        <v>648</v>
      </c>
    </row>
    <row r="46" spans="1:10">
      <c r="A46">
        <v>45</v>
      </c>
      <c r="B46" t="s">
        <v>392</v>
      </c>
      <c r="C46" t="s">
        <v>292</v>
      </c>
      <c r="D46" t="s">
        <v>525</v>
      </c>
      <c r="E46" t="s">
        <v>526</v>
      </c>
      <c r="F46" t="s">
        <v>527</v>
      </c>
      <c r="G46" t="s">
        <v>464</v>
      </c>
      <c r="H46" t="s">
        <v>528</v>
      </c>
      <c r="J46" t="s">
        <v>648</v>
      </c>
    </row>
    <row r="47" spans="1:10">
      <c r="A47">
        <v>46</v>
      </c>
      <c r="B47" t="s">
        <v>392</v>
      </c>
      <c r="C47" t="s">
        <v>292</v>
      </c>
      <c r="D47" t="s">
        <v>529</v>
      </c>
      <c r="E47" t="s">
        <v>530</v>
      </c>
      <c r="F47" t="s">
        <v>531</v>
      </c>
      <c r="G47" t="s">
        <v>532</v>
      </c>
      <c r="J47" t="s">
        <v>648</v>
      </c>
    </row>
    <row r="48" spans="1:10">
      <c r="A48">
        <v>47</v>
      </c>
      <c r="B48" t="s">
        <v>392</v>
      </c>
      <c r="C48" t="s">
        <v>292</v>
      </c>
      <c r="D48" t="s">
        <v>533</v>
      </c>
      <c r="E48" t="s">
        <v>534</v>
      </c>
      <c r="F48" t="s">
        <v>535</v>
      </c>
      <c r="G48" t="s">
        <v>464</v>
      </c>
      <c r="J48" t="s">
        <v>648</v>
      </c>
    </row>
    <row r="49" spans="1:10">
      <c r="A49">
        <v>48</v>
      </c>
      <c r="B49" t="s">
        <v>392</v>
      </c>
      <c r="C49" t="s">
        <v>292</v>
      </c>
      <c r="D49" t="s">
        <v>536</v>
      </c>
      <c r="E49" t="s">
        <v>537</v>
      </c>
      <c r="F49" t="s">
        <v>538</v>
      </c>
      <c r="G49" t="s">
        <v>539</v>
      </c>
      <c r="J49" t="s">
        <v>648</v>
      </c>
    </row>
    <row r="50" spans="1:10">
      <c r="A50">
        <v>49</v>
      </c>
      <c r="B50" t="s">
        <v>392</v>
      </c>
      <c r="C50" t="s">
        <v>292</v>
      </c>
      <c r="D50" t="s">
        <v>540</v>
      </c>
      <c r="E50" t="s">
        <v>541</v>
      </c>
      <c r="F50" t="s">
        <v>542</v>
      </c>
      <c r="G50" t="s">
        <v>464</v>
      </c>
      <c r="J50" t="s">
        <v>648</v>
      </c>
    </row>
    <row r="51" spans="1:10">
      <c r="A51">
        <v>50</v>
      </c>
      <c r="B51" t="s">
        <v>392</v>
      </c>
      <c r="C51" t="s">
        <v>292</v>
      </c>
      <c r="D51" t="s">
        <v>543</v>
      </c>
      <c r="E51" t="s">
        <v>544</v>
      </c>
      <c r="F51" t="s">
        <v>545</v>
      </c>
      <c r="G51" t="s">
        <v>546</v>
      </c>
      <c r="H51" t="s">
        <v>547</v>
      </c>
      <c r="J51" t="s">
        <v>648</v>
      </c>
    </row>
    <row r="52" spans="1:10">
      <c r="A52">
        <v>51</v>
      </c>
      <c r="B52" t="s">
        <v>392</v>
      </c>
      <c r="C52" t="s">
        <v>292</v>
      </c>
      <c r="D52" t="s">
        <v>548</v>
      </c>
      <c r="E52" t="s">
        <v>549</v>
      </c>
      <c r="F52" t="s">
        <v>550</v>
      </c>
      <c r="G52" t="s">
        <v>397</v>
      </c>
      <c r="J52" t="s">
        <v>648</v>
      </c>
    </row>
    <row r="53" spans="1:10">
      <c r="A53">
        <v>52</v>
      </c>
      <c r="B53" t="s">
        <v>392</v>
      </c>
      <c r="C53" t="s">
        <v>292</v>
      </c>
      <c r="D53" t="s">
        <v>551</v>
      </c>
      <c r="E53" t="s">
        <v>552</v>
      </c>
      <c r="F53" t="s">
        <v>553</v>
      </c>
      <c r="G53" t="s">
        <v>397</v>
      </c>
      <c r="J53" t="s">
        <v>648</v>
      </c>
    </row>
    <row r="54" spans="1:10">
      <c r="A54">
        <v>53</v>
      </c>
      <c r="B54" t="s">
        <v>392</v>
      </c>
      <c r="C54" t="s">
        <v>292</v>
      </c>
      <c r="D54" t="s">
        <v>554</v>
      </c>
      <c r="E54" t="s">
        <v>555</v>
      </c>
      <c r="F54" t="s">
        <v>556</v>
      </c>
      <c r="G54" t="s">
        <v>557</v>
      </c>
      <c r="J54" t="s">
        <v>648</v>
      </c>
    </row>
    <row r="55" spans="1:10">
      <c r="A55">
        <v>54</v>
      </c>
      <c r="B55" t="s">
        <v>392</v>
      </c>
      <c r="C55" t="s">
        <v>292</v>
      </c>
      <c r="D55" t="s">
        <v>1356</v>
      </c>
      <c r="E55" t="s">
        <v>1357</v>
      </c>
      <c r="F55" t="s">
        <v>1358</v>
      </c>
      <c r="G55" t="s">
        <v>444</v>
      </c>
      <c r="H55" t="s">
        <v>1359</v>
      </c>
      <c r="J55" t="s">
        <v>648</v>
      </c>
    </row>
    <row r="56" spans="1:10">
      <c r="A56">
        <v>55</v>
      </c>
      <c r="B56" t="s">
        <v>392</v>
      </c>
      <c r="C56" t="s">
        <v>292</v>
      </c>
      <c r="D56" t="s">
        <v>558</v>
      </c>
      <c r="E56" t="s">
        <v>559</v>
      </c>
      <c r="F56" t="s">
        <v>560</v>
      </c>
      <c r="G56" t="s">
        <v>397</v>
      </c>
      <c r="H56" t="s">
        <v>561</v>
      </c>
      <c r="J56" t="s">
        <v>648</v>
      </c>
    </row>
    <row r="57" spans="1:10">
      <c r="A57">
        <v>56</v>
      </c>
      <c r="B57" t="s">
        <v>392</v>
      </c>
      <c r="C57" t="s">
        <v>292</v>
      </c>
      <c r="D57" t="s">
        <v>562</v>
      </c>
      <c r="E57" t="s">
        <v>563</v>
      </c>
      <c r="F57" t="s">
        <v>564</v>
      </c>
      <c r="G57" t="s">
        <v>480</v>
      </c>
      <c r="J57" t="s">
        <v>648</v>
      </c>
    </row>
    <row r="58" spans="1:10">
      <c r="A58">
        <v>57</v>
      </c>
      <c r="B58" t="s">
        <v>392</v>
      </c>
      <c r="C58" t="s">
        <v>292</v>
      </c>
      <c r="D58" t="s">
        <v>565</v>
      </c>
      <c r="E58" t="s">
        <v>566</v>
      </c>
      <c r="F58" t="s">
        <v>567</v>
      </c>
      <c r="G58" t="s">
        <v>568</v>
      </c>
      <c r="J58" t="s">
        <v>648</v>
      </c>
    </row>
    <row r="59" spans="1:10">
      <c r="A59">
        <v>58</v>
      </c>
      <c r="B59" t="s">
        <v>392</v>
      </c>
      <c r="C59" t="s">
        <v>292</v>
      </c>
      <c r="D59" t="s">
        <v>569</v>
      </c>
      <c r="E59" t="s">
        <v>570</v>
      </c>
      <c r="F59" t="s">
        <v>571</v>
      </c>
      <c r="G59" t="s">
        <v>568</v>
      </c>
      <c r="H59" t="s">
        <v>572</v>
      </c>
      <c r="J59" t="s">
        <v>648</v>
      </c>
    </row>
    <row r="60" spans="1:10">
      <c r="A60">
        <v>59</v>
      </c>
      <c r="B60" t="s">
        <v>392</v>
      </c>
      <c r="C60" t="s">
        <v>292</v>
      </c>
      <c r="D60" t="s">
        <v>573</v>
      </c>
      <c r="E60" t="s">
        <v>574</v>
      </c>
      <c r="F60" t="s">
        <v>575</v>
      </c>
      <c r="G60" t="s">
        <v>452</v>
      </c>
      <c r="J60" t="s">
        <v>648</v>
      </c>
    </row>
    <row r="61" spans="1:10">
      <c r="A61">
        <v>60</v>
      </c>
      <c r="B61" t="s">
        <v>392</v>
      </c>
      <c r="C61" t="s">
        <v>292</v>
      </c>
      <c r="D61" t="s">
        <v>576</v>
      </c>
      <c r="E61" t="s">
        <v>577</v>
      </c>
      <c r="F61" t="s">
        <v>578</v>
      </c>
      <c r="G61" t="s">
        <v>478</v>
      </c>
      <c r="I61" t="s">
        <v>579</v>
      </c>
      <c r="J61" t="s">
        <v>648</v>
      </c>
    </row>
    <row r="62" spans="1:10">
      <c r="A62">
        <v>61</v>
      </c>
      <c r="B62" t="s">
        <v>392</v>
      </c>
      <c r="C62" t="s">
        <v>292</v>
      </c>
      <c r="D62" t="s">
        <v>580</v>
      </c>
      <c r="E62" t="s">
        <v>581</v>
      </c>
      <c r="F62" t="s">
        <v>582</v>
      </c>
      <c r="G62" t="s">
        <v>397</v>
      </c>
      <c r="J62" t="s">
        <v>648</v>
      </c>
    </row>
    <row r="63" spans="1:10">
      <c r="A63">
        <v>62</v>
      </c>
      <c r="B63" t="s">
        <v>392</v>
      </c>
      <c r="C63" t="s">
        <v>292</v>
      </c>
      <c r="D63" t="s">
        <v>583</v>
      </c>
      <c r="E63" t="s">
        <v>584</v>
      </c>
      <c r="F63" t="s">
        <v>585</v>
      </c>
      <c r="G63" t="s">
        <v>396</v>
      </c>
      <c r="J63" t="s">
        <v>648</v>
      </c>
    </row>
    <row r="64" spans="1:10">
      <c r="A64">
        <v>63</v>
      </c>
      <c r="B64" t="s">
        <v>392</v>
      </c>
      <c r="C64" t="s">
        <v>292</v>
      </c>
      <c r="D64" t="s">
        <v>586</v>
      </c>
      <c r="E64" t="s">
        <v>587</v>
      </c>
      <c r="F64" t="s">
        <v>588</v>
      </c>
      <c r="G64" t="s">
        <v>589</v>
      </c>
      <c r="J64" t="s">
        <v>648</v>
      </c>
    </row>
    <row r="65" spans="1:10">
      <c r="A65">
        <v>64</v>
      </c>
      <c r="B65" t="s">
        <v>392</v>
      </c>
      <c r="C65" t="s">
        <v>292</v>
      </c>
      <c r="D65" t="s">
        <v>590</v>
      </c>
      <c r="E65" t="s">
        <v>591</v>
      </c>
      <c r="F65" t="s">
        <v>592</v>
      </c>
      <c r="G65" t="s">
        <v>593</v>
      </c>
      <c r="J65" t="s">
        <v>648</v>
      </c>
    </row>
    <row r="66" spans="1:10">
      <c r="A66">
        <v>65</v>
      </c>
      <c r="B66" t="s">
        <v>392</v>
      </c>
      <c r="C66" t="s">
        <v>292</v>
      </c>
      <c r="D66" t="s">
        <v>594</v>
      </c>
      <c r="E66" t="s">
        <v>595</v>
      </c>
      <c r="F66" t="s">
        <v>596</v>
      </c>
      <c r="G66" t="s">
        <v>397</v>
      </c>
      <c r="J66" t="s">
        <v>648</v>
      </c>
    </row>
    <row r="67" spans="1:10">
      <c r="A67">
        <v>66</v>
      </c>
      <c r="B67" t="s">
        <v>392</v>
      </c>
      <c r="C67" t="s">
        <v>292</v>
      </c>
      <c r="D67" t="s">
        <v>597</v>
      </c>
      <c r="E67" t="s">
        <v>598</v>
      </c>
      <c r="F67" t="s">
        <v>599</v>
      </c>
      <c r="G67" t="s">
        <v>397</v>
      </c>
      <c r="J67" t="s">
        <v>648</v>
      </c>
    </row>
    <row r="68" spans="1:10">
      <c r="A68">
        <v>67</v>
      </c>
      <c r="B68" t="s">
        <v>392</v>
      </c>
      <c r="C68" t="s">
        <v>292</v>
      </c>
      <c r="D68" t="s">
        <v>600</v>
      </c>
      <c r="E68" t="s">
        <v>601</v>
      </c>
      <c r="F68" t="s">
        <v>602</v>
      </c>
      <c r="G68" t="s">
        <v>603</v>
      </c>
      <c r="J68" t="s">
        <v>648</v>
      </c>
    </row>
    <row r="69" spans="1:10">
      <c r="A69">
        <v>68</v>
      </c>
      <c r="B69" t="s">
        <v>392</v>
      </c>
      <c r="C69" t="s">
        <v>292</v>
      </c>
      <c r="D69" t="s">
        <v>604</v>
      </c>
      <c r="E69" t="s">
        <v>605</v>
      </c>
      <c r="F69" t="s">
        <v>606</v>
      </c>
      <c r="G69" t="s">
        <v>397</v>
      </c>
      <c r="J69" t="s">
        <v>648</v>
      </c>
    </row>
    <row r="70" spans="1:10">
      <c r="A70">
        <v>69</v>
      </c>
      <c r="B70" t="s">
        <v>392</v>
      </c>
      <c r="C70" t="s">
        <v>292</v>
      </c>
      <c r="D70" t="s">
        <v>607</v>
      </c>
      <c r="E70" t="s">
        <v>608</v>
      </c>
      <c r="F70" t="s">
        <v>609</v>
      </c>
      <c r="G70" t="s">
        <v>568</v>
      </c>
      <c r="J70" t="s">
        <v>648</v>
      </c>
    </row>
    <row r="71" spans="1:10">
      <c r="A71">
        <v>70</v>
      </c>
      <c r="B71" t="s">
        <v>392</v>
      </c>
      <c r="C71" t="s">
        <v>292</v>
      </c>
      <c r="D71" t="s">
        <v>610</v>
      </c>
      <c r="E71" t="s">
        <v>611</v>
      </c>
      <c r="F71" t="s">
        <v>612</v>
      </c>
      <c r="G71" t="s">
        <v>397</v>
      </c>
      <c r="J71" t="s">
        <v>648</v>
      </c>
    </row>
    <row r="72" spans="1:10">
      <c r="A72">
        <v>71</v>
      </c>
      <c r="B72" t="s">
        <v>392</v>
      </c>
      <c r="C72" t="s">
        <v>292</v>
      </c>
      <c r="D72" t="s">
        <v>613</v>
      </c>
      <c r="E72" t="s">
        <v>614</v>
      </c>
      <c r="F72" t="s">
        <v>615</v>
      </c>
      <c r="G72" t="s">
        <v>616</v>
      </c>
      <c r="J72" t="s">
        <v>648</v>
      </c>
    </row>
    <row r="73" spans="1:10">
      <c r="A73">
        <v>72</v>
      </c>
      <c r="B73" t="s">
        <v>392</v>
      </c>
      <c r="C73" t="s">
        <v>292</v>
      </c>
      <c r="D73" t="s">
        <v>617</v>
      </c>
      <c r="E73" t="s">
        <v>618</v>
      </c>
      <c r="F73" t="s">
        <v>619</v>
      </c>
      <c r="G73" t="s">
        <v>620</v>
      </c>
      <c r="J73" t="s">
        <v>648</v>
      </c>
    </row>
    <row r="74" spans="1:10">
      <c r="A74">
        <v>73</v>
      </c>
      <c r="B74" t="s">
        <v>392</v>
      </c>
      <c r="C74" t="s">
        <v>292</v>
      </c>
      <c r="D74" t="s">
        <v>621</v>
      </c>
      <c r="E74" t="s">
        <v>622</v>
      </c>
      <c r="F74" t="s">
        <v>623</v>
      </c>
      <c r="G74" t="s">
        <v>624</v>
      </c>
      <c r="H74" t="s">
        <v>625</v>
      </c>
      <c r="J74" t="s">
        <v>648</v>
      </c>
    </row>
    <row r="75" spans="1:10">
      <c r="A75">
        <v>74</v>
      </c>
      <c r="B75" t="s">
        <v>392</v>
      </c>
      <c r="C75" t="s">
        <v>292</v>
      </c>
      <c r="D75" t="s">
        <v>626</v>
      </c>
      <c r="E75" t="s">
        <v>627</v>
      </c>
      <c r="F75" t="s">
        <v>404</v>
      </c>
      <c r="G75" t="s">
        <v>628</v>
      </c>
      <c r="J75" t="s">
        <v>648</v>
      </c>
    </row>
    <row r="76" spans="1:10">
      <c r="A76">
        <v>75</v>
      </c>
      <c r="B76" t="s">
        <v>392</v>
      </c>
      <c r="C76" t="s">
        <v>292</v>
      </c>
      <c r="D76" t="s">
        <v>629</v>
      </c>
      <c r="E76" t="s">
        <v>630</v>
      </c>
      <c r="F76" t="s">
        <v>631</v>
      </c>
      <c r="G76" t="s">
        <v>464</v>
      </c>
      <c r="J76" t="s">
        <v>648</v>
      </c>
    </row>
    <row r="77" spans="1:10">
      <c r="A77">
        <v>76</v>
      </c>
      <c r="B77" t="s">
        <v>392</v>
      </c>
      <c r="C77" t="s">
        <v>292</v>
      </c>
      <c r="D77" t="s">
        <v>632</v>
      </c>
      <c r="E77" t="s">
        <v>633</v>
      </c>
      <c r="F77" t="s">
        <v>634</v>
      </c>
      <c r="G77" t="s">
        <v>444</v>
      </c>
      <c r="J77" t="s">
        <v>648</v>
      </c>
    </row>
    <row r="78" spans="1:10">
      <c r="A78">
        <v>77</v>
      </c>
      <c r="B78" t="s">
        <v>392</v>
      </c>
      <c r="C78" t="s">
        <v>292</v>
      </c>
      <c r="D78" t="s">
        <v>635</v>
      </c>
      <c r="E78" t="s">
        <v>636</v>
      </c>
      <c r="F78" t="s">
        <v>637</v>
      </c>
      <c r="G78" t="s">
        <v>444</v>
      </c>
      <c r="J78" t="s">
        <v>648</v>
      </c>
    </row>
    <row r="79" spans="1:10">
      <c r="A79">
        <v>78</v>
      </c>
      <c r="B79" t="s">
        <v>392</v>
      </c>
      <c r="C79" t="s">
        <v>292</v>
      </c>
      <c r="D79" t="s">
        <v>638</v>
      </c>
      <c r="E79" t="s">
        <v>639</v>
      </c>
      <c r="F79" t="s">
        <v>433</v>
      </c>
      <c r="G79" t="s">
        <v>640</v>
      </c>
      <c r="J79" t="s">
        <v>648</v>
      </c>
    </row>
    <row r="80" spans="1:10">
      <c r="A80">
        <v>79</v>
      </c>
      <c r="B80" t="s">
        <v>392</v>
      </c>
      <c r="C80" t="s">
        <v>292</v>
      </c>
      <c r="D80" t="s">
        <v>641</v>
      </c>
      <c r="E80" t="s">
        <v>642</v>
      </c>
      <c r="F80" t="s">
        <v>415</v>
      </c>
      <c r="G80" t="s">
        <v>408</v>
      </c>
      <c r="J80" t="s">
        <v>648</v>
      </c>
    </row>
    <row r="81" spans="1:10">
      <c r="A81">
        <v>80</v>
      </c>
      <c r="B81" t="s">
        <v>392</v>
      </c>
      <c r="C81" t="s">
        <v>292</v>
      </c>
      <c r="D81" t="s">
        <v>643</v>
      </c>
      <c r="E81" t="s">
        <v>644</v>
      </c>
      <c r="F81" t="s">
        <v>645</v>
      </c>
      <c r="G81" t="s">
        <v>646</v>
      </c>
      <c r="J81" t="s">
        <v>648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348"/>
  <sheetViews>
    <sheetView showGridLines="0" zoomScaleNormal="100" workbookViewId="0"/>
  </sheetViews>
  <sheetFormatPr defaultRowHeight="11.25"/>
  <sheetData>
    <row r="1" spans="1:4">
      <c r="A1" t="s">
        <v>647</v>
      </c>
      <c r="B1" t="s">
        <v>150</v>
      </c>
      <c r="C1" t="s">
        <v>151</v>
      </c>
      <c r="D1" t="s">
        <v>1322</v>
      </c>
    </row>
    <row r="2" spans="1:4">
      <c r="A2">
        <v>1</v>
      </c>
      <c r="B2" t="s">
        <v>649</v>
      </c>
      <c r="C2" t="s">
        <v>651</v>
      </c>
      <c r="D2" t="s">
        <v>652</v>
      </c>
    </row>
    <row r="3" spans="1:4">
      <c r="A3">
        <v>2</v>
      </c>
      <c r="B3" t="s">
        <v>649</v>
      </c>
      <c r="C3" t="s">
        <v>649</v>
      </c>
      <c r="D3" t="s">
        <v>650</v>
      </c>
    </row>
    <row r="4" spans="1:4">
      <c r="A4">
        <v>3</v>
      </c>
      <c r="B4" t="s">
        <v>649</v>
      </c>
      <c r="C4" t="s">
        <v>653</v>
      </c>
      <c r="D4" t="s">
        <v>654</v>
      </c>
    </row>
    <row r="5" spans="1:4">
      <c r="A5">
        <v>4</v>
      </c>
      <c r="B5" t="s">
        <v>649</v>
      </c>
      <c r="C5" t="s">
        <v>655</v>
      </c>
      <c r="D5" t="s">
        <v>656</v>
      </c>
    </row>
    <row r="6" spans="1:4">
      <c r="A6">
        <v>5</v>
      </c>
      <c r="B6" t="s">
        <v>649</v>
      </c>
      <c r="C6" t="s">
        <v>657</v>
      </c>
      <c r="D6" t="s">
        <v>658</v>
      </c>
    </row>
    <row r="7" spans="1:4">
      <c r="A7">
        <v>6</v>
      </c>
      <c r="B7" t="s">
        <v>649</v>
      </c>
      <c r="C7" t="s">
        <v>659</v>
      </c>
      <c r="D7" t="s">
        <v>660</v>
      </c>
    </row>
    <row r="8" spans="1:4">
      <c r="A8">
        <v>7</v>
      </c>
      <c r="B8" t="s">
        <v>649</v>
      </c>
      <c r="C8" t="s">
        <v>661</v>
      </c>
      <c r="D8" t="s">
        <v>662</v>
      </c>
    </row>
    <row r="9" spans="1:4">
      <c r="A9">
        <v>8</v>
      </c>
      <c r="B9" t="s">
        <v>649</v>
      </c>
      <c r="C9" t="s">
        <v>663</v>
      </c>
      <c r="D9" t="s">
        <v>664</v>
      </c>
    </row>
    <row r="10" spans="1:4">
      <c r="A10">
        <v>9</v>
      </c>
      <c r="B10" t="s">
        <v>649</v>
      </c>
      <c r="C10" t="s">
        <v>665</v>
      </c>
      <c r="D10" t="s">
        <v>666</v>
      </c>
    </row>
    <row r="11" spans="1:4">
      <c r="A11">
        <v>10</v>
      </c>
      <c r="B11" t="s">
        <v>649</v>
      </c>
      <c r="C11" t="s">
        <v>667</v>
      </c>
      <c r="D11" t="s">
        <v>668</v>
      </c>
    </row>
    <row r="12" spans="1:4">
      <c r="A12">
        <v>11</v>
      </c>
      <c r="B12" t="s">
        <v>649</v>
      </c>
      <c r="C12" t="s">
        <v>669</v>
      </c>
      <c r="D12" t="s">
        <v>670</v>
      </c>
    </row>
    <row r="13" spans="1:4">
      <c r="A13">
        <v>12</v>
      </c>
      <c r="B13" t="s">
        <v>649</v>
      </c>
      <c r="C13" t="s">
        <v>671</v>
      </c>
      <c r="D13" t="s">
        <v>672</v>
      </c>
    </row>
    <row r="14" spans="1:4">
      <c r="A14">
        <v>13</v>
      </c>
      <c r="B14" t="s">
        <v>649</v>
      </c>
      <c r="C14" t="s">
        <v>673</v>
      </c>
      <c r="D14" t="s">
        <v>674</v>
      </c>
    </row>
    <row r="15" spans="1:4">
      <c r="A15">
        <v>14</v>
      </c>
      <c r="B15" t="s">
        <v>649</v>
      </c>
      <c r="C15" t="s">
        <v>675</v>
      </c>
      <c r="D15" t="s">
        <v>676</v>
      </c>
    </row>
    <row r="16" spans="1:4">
      <c r="A16">
        <v>15</v>
      </c>
      <c r="B16" t="s">
        <v>649</v>
      </c>
      <c r="C16" t="s">
        <v>677</v>
      </c>
      <c r="D16" t="s">
        <v>678</v>
      </c>
    </row>
    <row r="17" spans="1:4">
      <c r="A17">
        <v>16</v>
      </c>
      <c r="B17" t="s">
        <v>679</v>
      </c>
      <c r="C17" t="s">
        <v>679</v>
      </c>
      <c r="D17" t="s">
        <v>680</v>
      </c>
    </row>
    <row r="18" spans="1:4">
      <c r="A18">
        <v>17</v>
      </c>
      <c r="B18" t="s">
        <v>679</v>
      </c>
      <c r="C18" t="s">
        <v>681</v>
      </c>
      <c r="D18" t="s">
        <v>682</v>
      </c>
    </row>
    <row r="19" spans="1:4">
      <c r="A19">
        <v>18</v>
      </c>
      <c r="B19" t="s">
        <v>679</v>
      </c>
      <c r="C19" t="s">
        <v>683</v>
      </c>
      <c r="D19" t="s">
        <v>684</v>
      </c>
    </row>
    <row r="20" spans="1:4">
      <c r="A20">
        <v>19</v>
      </c>
      <c r="B20" t="s">
        <v>679</v>
      </c>
      <c r="C20" t="s">
        <v>685</v>
      </c>
      <c r="D20" t="s">
        <v>686</v>
      </c>
    </row>
    <row r="21" spans="1:4">
      <c r="A21">
        <v>20</v>
      </c>
      <c r="B21" t="s">
        <v>679</v>
      </c>
      <c r="C21" t="s">
        <v>687</v>
      </c>
      <c r="D21" t="s">
        <v>688</v>
      </c>
    </row>
    <row r="22" spans="1:4">
      <c r="A22">
        <v>21</v>
      </c>
      <c r="B22" t="s">
        <v>679</v>
      </c>
      <c r="C22" t="s">
        <v>689</v>
      </c>
      <c r="D22" t="s">
        <v>690</v>
      </c>
    </row>
    <row r="23" spans="1:4">
      <c r="A23">
        <v>22</v>
      </c>
      <c r="B23" t="s">
        <v>679</v>
      </c>
      <c r="C23" t="s">
        <v>691</v>
      </c>
      <c r="D23" t="s">
        <v>692</v>
      </c>
    </row>
    <row r="24" spans="1:4">
      <c r="A24">
        <v>23</v>
      </c>
      <c r="B24" t="s">
        <v>679</v>
      </c>
      <c r="C24" t="s">
        <v>693</v>
      </c>
      <c r="D24" t="s">
        <v>694</v>
      </c>
    </row>
    <row r="25" spans="1:4">
      <c r="A25">
        <v>24</v>
      </c>
      <c r="B25" t="s">
        <v>695</v>
      </c>
      <c r="C25" t="s">
        <v>697</v>
      </c>
      <c r="D25" t="s">
        <v>698</v>
      </c>
    </row>
    <row r="26" spans="1:4">
      <c r="A26">
        <v>25</v>
      </c>
      <c r="B26" t="s">
        <v>695</v>
      </c>
      <c r="C26" t="s">
        <v>699</v>
      </c>
      <c r="D26" t="s">
        <v>700</v>
      </c>
    </row>
    <row r="27" spans="1:4">
      <c r="A27">
        <v>26</v>
      </c>
      <c r="B27" t="s">
        <v>695</v>
      </c>
      <c r="C27" t="s">
        <v>695</v>
      </c>
      <c r="D27" t="s">
        <v>696</v>
      </c>
    </row>
    <row r="28" spans="1:4">
      <c r="A28">
        <v>27</v>
      </c>
      <c r="B28" t="s">
        <v>695</v>
      </c>
      <c r="C28" t="s">
        <v>701</v>
      </c>
      <c r="D28" t="s">
        <v>702</v>
      </c>
    </row>
    <row r="29" spans="1:4">
      <c r="A29">
        <v>28</v>
      </c>
      <c r="B29" t="s">
        <v>695</v>
      </c>
      <c r="C29" t="s">
        <v>703</v>
      </c>
      <c r="D29" t="s">
        <v>704</v>
      </c>
    </row>
    <row r="30" spans="1:4">
      <c r="A30">
        <v>29</v>
      </c>
      <c r="B30" t="s">
        <v>695</v>
      </c>
      <c r="C30" t="s">
        <v>705</v>
      </c>
      <c r="D30" t="s">
        <v>706</v>
      </c>
    </row>
    <row r="31" spans="1:4">
      <c r="A31">
        <v>30</v>
      </c>
      <c r="B31" t="s">
        <v>695</v>
      </c>
      <c r="C31" t="s">
        <v>707</v>
      </c>
      <c r="D31" t="s">
        <v>708</v>
      </c>
    </row>
    <row r="32" spans="1:4">
      <c r="A32">
        <v>31</v>
      </c>
      <c r="B32" t="s">
        <v>695</v>
      </c>
      <c r="C32" t="s">
        <v>709</v>
      </c>
      <c r="D32" t="s">
        <v>710</v>
      </c>
    </row>
    <row r="33" spans="1:4">
      <c r="A33">
        <v>32</v>
      </c>
      <c r="B33" t="s">
        <v>695</v>
      </c>
      <c r="C33" t="s">
        <v>711</v>
      </c>
      <c r="D33" t="s">
        <v>712</v>
      </c>
    </row>
    <row r="34" spans="1:4">
      <c r="A34">
        <v>33</v>
      </c>
      <c r="B34" t="s">
        <v>695</v>
      </c>
      <c r="C34" t="s">
        <v>713</v>
      </c>
      <c r="D34" t="s">
        <v>714</v>
      </c>
    </row>
    <row r="35" spans="1:4">
      <c r="A35">
        <v>34</v>
      </c>
      <c r="B35" t="s">
        <v>695</v>
      </c>
      <c r="C35" t="s">
        <v>715</v>
      </c>
      <c r="D35" t="s">
        <v>716</v>
      </c>
    </row>
    <row r="36" spans="1:4">
      <c r="A36">
        <v>35</v>
      </c>
      <c r="B36" t="s">
        <v>695</v>
      </c>
      <c r="C36" t="s">
        <v>717</v>
      </c>
      <c r="D36" t="s">
        <v>718</v>
      </c>
    </row>
    <row r="37" spans="1:4">
      <c r="A37">
        <v>36</v>
      </c>
      <c r="B37" t="s">
        <v>695</v>
      </c>
      <c r="C37" t="s">
        <v>719</v>
      </c>
      <c r="D37" t="s">
        <v>720</v>
      </c>
    </row>
    <row r="38" spans="1:4">
      <c r="A38">
        <v>37</v>
      </c>
      <c r="B38" t="s">
        <v>695</v>
      </c>
      <c r="C38" t="s">
        <v>721</v>
      </c>
      <c r="D38" t="s">
        <v>722</v>
      </c>
    </row>
    <row r="39" spans="1:4">
      <c r="A39">
        <v>38</v>
      </c>
      <c r="B39" t="s">
        <v>723</v>
      </c>
      <c r="C39" t="s">
        <v>725</v>
      </c>
      <c r="D39" t="s">
        <v>726</v>
      </c>
    </row>
    <row r="40" spans="1:4">
      <c r="A40">
        <v>39</v>
      </c>
      <c r="B40" t="s">
        <v>723</v>
      </c>
      <c r="C40" t="s">
        <v>727</v>
      </c>
      <c r="D40" t="s">
        <v>728</v>
      </c>
    </row>
    <row r="41" spans="1:4">
      <c r="A41">
        <v>40</v>
      </c>
      <c r="B41" t="s">
        <v>723</v>
      </c>
      <c r="C41" t="s">
        <v>723</v>
      </c>
      <c r="D41" t="s">
        <v>724</v>
      </c>
    </row>
    <row r="42" spans="1:4">
      <c r="A42">
        <v>41</v>
      </c>
      <c r="B42" t="s">
        <v>723</v>
      </c>
      <c r="C42" t="s">
        <v>729</v>
      </c>
      <c r="D42" t="s">
        <v>730</v>
      </c>
    </row>
    <row r="43" spans="1:4">
      <c r="A43">
        <v>42</v>
      </c>
      <c r="B43" t="s">
        <v>723</v>
      </c>
      <c r="C43" t="s">
        <v>731</v>
      </c>
      <c r="D43" t="s">
        <v>732</v>
      </c>
    </row>
    <row r="44" spans="1:4">
      <c r="A44">
        <v>43</v>
      </c>
      <c r="B44" t="s">
        <v>723</v>
      </c>
      <c r="C44" t="s">
        <v>733</v>
      </c>
      <c r="D44" t="s">
        <v>734</v>
      </c>
    </row>
    <row r="45" spans="1:4">
      <c r="A45">
        <v>44</v>
      </c>
      <c r="B45" t="s">
        <v>723</v>
      </c>
      <c r="C45" t="s">
        <v>735</v>
      </c>
      <c r="D45" t="s">
        <v>736</v>
      </c>
    </row>
    <row r="46" spans="1:4">
      <c r="A46">
        <v>45</v>
      </c>
      <c r="B46" t="s">
        <v>723</v>
      </c>
      <c r="C46" t="s">
        <v>737</v>
      </c>
      <c r="D46" t="s">
        <v>738</v>
      </c>
    </row>
    <row r="47" spans="1:4">
      <c r="A47">
        <v>46</v>
      </c>
      <c r="B47" t="s">
        <v>723</v>
      </c>
      <c r="C47" t="s">
        <v>739</v>
      </c>
      <c r="D47" t="s">
        <v>740</v>
      </c>
    </row>
    <row r="48" spans="1:4">
      <c r="A48">
        <v>47</v>
      </c>
      <c r="B48" t="s">
        <v>723</v>
      </c>
      <c r="C48" t="s">
        <v>741</v>
      </c>
      <c r="D48" t="s">
        <v>742</v>
      </c>
    </row>
    <row r="49" spans="1:4">
      <c r="A49">
        <v>48</v>
      </c>
      <c r="B49" t="s">
        <v>723</v>
      </c>
      <c r="C49" t="s">
        <v>743</v>
      </c>
      <c r="D49" t="s">
        <v>744</v>
      </c>
    </row>
    <row r="50" spans="1:4">
      <c r="A50">
        <v>49</v>
      </c>
      <c r="B50" t="s">
        <v>723</v>
      </c>
      <c r="C50" t="s">
        <v>745</v>
      </c>
      <c r="D50" t="s">
        <v>746</v>
      </c>
    </row>
    <row r="51" spans="1:4">
      <c r="A51">
        <v>50</v>
      </c>
      <c r="B51" t="s">
        <v>723</v>
      </c>
      <c r="C51" t="s">
        <v>747</v>
      </c>
      <c r="D51" t="s">
        <v>748</v>
      </c>
    </row>
    <row r="52" spans="1:4">
      <c r="A52">
        <v>51</v>
      </c>
      <c r="B52" t="s">
        <v>723</v>
      </c>
      <c r="C52" t="s">
        <v>749</v>
      </c>
      <c r="D52" t="s">
        <v>750</v>
      </c>
    </row>
    <row r="53" spans="1:4">
      <c r="A53">
        <v>52</v>
      </c>
      <c r="B53" t="s">
        <v>723</v>
      </c>
      <c r="C53" t="s">
        <v>751</v>
      </c>
      <c r="D53" t="s">
        <v>752</v>
      </c>
    </row>
    <row r="54" spans="1:4">
      <c r="A54">
        <v>53</v>
      </c>
      <c r="B54" t="s">
        <v>723</v>
      </c>
      <c r="C54" t="s">
        <v>753</v>
      </c>
      <c r="D54" t="s">
        <v>754</v>
      </c>
    </row>
    <row r="55" spans="1:4">
      <c r="A55">
        <v>54</v>
      </c>
      <c r="B55" t="s">
        <v>755</v>
      </c>
      <c r="C55" t="s">
        <v>757</v>
      </c>
      <c r="D55" t="s">
        <v>758</v>
      </c>
    </row>
    <row r="56" spans="1:4">
      <c r="A56">
        <v>55</v>
      </c>
      <c r="B56" t="s">
        <v>755</v>
      </c>
      <c r="C56" t="s">
        <v>755</v>
      </c>
      <c r="D56" t="s">
        <v>756</v>
      </c>
    </row>
    <row r="57" spans="1:4">
      <c r="A57">
        <v>56</v>
      </c>
      <c r="B57" t="s">
        <v>755</v>
      </c>
      <c r="C57" t="s">
        <v>759</v>
      </c>
      <c r="D57" t="s">
        <v>760</v>
      </c>
    </row>
    <row r="58" spans="1:4">
      <c r="A58">
        <v>57</v>
      </c>
      <c r="B58" t="s">
        <v>755</v>
      </c>
      <c r="C58" t="s">
        <v>761</v>
      </c>
      <c r="D58" t="s">
        <v>762</v>
      </c>
    </row>
    <row r="59" spans="1:4">
      <c r="A59">
        <v>58</v>
      </c>
      <c r="B59" t="s">
        <v>755</v>
      </c>
      <c r="C59" t="s">
        <v>763</v>
      </c>
      <c r="D59" t="s">
        <v>764</v>
      </c>
    </row>
    <row r="60" spans="1:4">
      <c r="A60">
        <v>59</v>
      </c>
      <c r="B60" t="s">
        <v>755</v>
      </c>
      <c r="C60" t="s">
        <v>765</v>
      </c>
      <c r="D60" t="s">
        <v>766</v>
      </c>
    </row>
    <row r="61" spans="1:4">
      <c r="A61">
        <v>60</v>
      </c>
      <c r="B61" t="s">
        <v>755</v>
      </c>
      <c r="C61" t="s">
        <v>767</v>
      </c>
      <c r="D61" t="s">
        <v>768</v>
      </c>
    </row>
    <row r="62" spans="1:4">
      <c r="A62">
        <v>61</v>
      </c>
      <c r="B62" t="s">
        <v>755</v>
      </c>
      <c r="C62" t="s">
        <v>769</v>
      </c>
      <c r="D62" t="s">
        <v>770</v>
      </c>
    </row>
    <row r="63" spans="1:4">
      <c r="A63">
        <v>62</v>
      </c>
      <c r="B63" t="s">
        <v>755</v>
      </c>
      <c r="C63" t="s">
        <v>771</v>
      </c>
      <c r="D63" t="s">
        <v>772</v>
      </c>
    </row>
    <row r="64" spans="1:4">
      <c r="A64">
        <v>63</v>
      </c>
      <c r="B64" t="s">
        <v>773</v>
      </c>
      <c r="C64" t="s">
        <v>775</v>
      </c>
      <c r="D64" t="s">
        <v>776</v>
      </c>
    </row>
    <row r="65" spans="1:4">
      <c r="A65">
        <v>64</v>
      </c>
      <c r="B65" t="s">
        <v>773</v>
      </c>
      <c r="C65" t="s">
        <v>777</v>
      </c>
      <c r="D65" t="s">
        <v>778</v>
      </c>
    </row>
    <row r="66" spans="1:4">
      <c r="A66">
        <v>65</v>
      </c>
      <c r="B66" t="s">
        <v>773</v>
      </c>
      <c r="C66" t="s">
        <v>779</v>
      </c>
      <c r="D66" t="s">
        <v>780</v>
      </c>
    </row>
    <row r="67" spans="1:4">
      <c r="A67">
        <v>66</v>
      </c>
      <c r="B67" t="s">
        <v>773</v>
      </c>
      <c r="C67" t="s">
        <v>781</v>
      </c>
      <c r="D67" t="s">
        <v>782</v>
      </c>
    </row>
    <row r="68" spans="1:4">
      <c r="A68">
        <v>67</v>
      </c>
      <c r="B68" t="s">
        <v>773</v>
      </c>
      <c r="C68" t="s">
        <v>773</v>
      </c>
      <c r="D68" t="s">
        <v>774</v>
      </c>
    </row>
    <row r="69" spans="1:4">
      <c r="A69">
        <v>68</v>
      </c>
      <c r="B69" t="s">
        <v>773</v>
      </c>
      <c r="C69" t="s">
        <v>783</v>
      </c>
      <c r="D69" t="s">
        <v>784</v>
      </c>
    </row>
    <row r="70" spans="1:4">
      <c r="A70">
        <v>69</v>
      </c>
      <c r="B70" t="s">
        <v>773</v>
      </c>
      <c r="C70" t="s">
        <v>785</v>
      </c>
      <c r="D70" t="s">
        <v>786</v>
      </c>
    </row>
    <row r="71" spans="1:4">
      <c r="A71">
        <v>70</v>
      </c>
      <c r="B71" t="s">
        <v>773</v>
      </c>
      <c r="C71" t="s">
        <v>787</v>
      </c>
      <c r="D71" t="s">
        <v>788</v>
      </c>
    </row>
    <row r="72" spans="1:4">
      <c r="A72">
        <v>71</v>
      </c>
      <c r="B72" t="s">
        <v>773</v>
      </c>
      <c r="C72" t="s">
        <v>789</v>
      </c>
      <c r="D72" t="s">
        <v>790</v>
      </c>
    </row>
    <row r="73" spans="1:4">
      <c r="A73">
        <v>72</v>
      </c>
      <c r="B73" t="s">
        <v>773</v>
      </c>
      <c r="C73" t="s">
        <v>791</v>
      </c>
      <c r="D73" t="s">
        <v>792</v>
      </c>
    </row>
    <row r="74" spans="1:4">
      <c r="A74">
        <v>73</v>
      </c>
      <c r="B74" t="s">
        <v>773</v>
      </c>
      <c r="C74" t="s">
        <v>793</v>
      </c>
      <c r="D74" t="s">
        <v>794</v>
      </c>
    </row>
    <row r="75" spans="1:4">
      <c r="A75">
        <v>74</v>
      </c>
      <c r="B75" t="s">
        <v>773</v>
      </c>
      <c r="C75" t="s">
        <v>795</v>
      </c>
      <c r="D75" t="s">
        <v>796</v>
      </c>
    </row>
    <row r="76" spans="1:4">
      <c r="A76">
        <v>75</v>
      </c>
      <c r="B76" t="s">
        <v>773</v>
      </c>
      <c r="C76" t="s">
        <v>797</v>
      </c>
      <c r="D76" t="s">
        <v>798</v>
      </c>
    </row>
    <row r="77" spans="1:4">
      <c r="A77">
        <v>76</v>
      </c>
      <c r="B77" t="s">
        <v>773</v>
      </c>
      <c r="C77" t="s">
        <v>799</v>
      </c>
      <c r="D77" t="s">
        <v>800</v>
      </c>
    </row>
    <row r="78" spans="1:4">
      <c r="A78">
        <v>77</v>
      </c>
      <c r="B78" t="s">
        <v>801</v>
      </c>
      <c r="C78" t="s">
        <v>803</v>
      </c>
      <c r="D78" t="s">
        <v>804</v>
      </c>
    </row>
    <row r="79" spans="1:4">
      <c r="A79">
        <v>78</v>
      </c>
      <c r="B79" t="s">
        <v>801</v>
      </c>
      <c r="C79" t="s">
        <v>805</v>
      </c>
      <c r="D79" t="s">
        <v>806</v>
      </c>
    </row>
    <row r="80" spans="1:4">
      <c r="A80">
        <v>79</v>
      </c>
      <c r="B80" t="s">
        <v>801</v>
      </c>
      <c r="C80" t="s">
        <v>807</v>
      </c>
      <c r="D80" t="s">
        <v>808</v>
      </c>
    </row>
    <row r="81" spans="1:4">
      <c r="A81">
        <v>80</v>
      </c>
      <c r="B81" t="s">
        <v>801</v>
      </c>
      <c r="C81" t="s">
        <v>809</v>
      </c>
      <c r="D81" t="s">
        <v>810</v>
      </c>
    </row>
    <row r="82" spans="1:4">
      <c r="A82">
        <v>81</v>
      </c>
      <c r="B82" t="s">
        <v>801</v>
      </c>
      <c r="C82" t="s">
        <v>811</v>
      </c>
      <c r="D82" t="s">
        <v>812</v>
      </c>
    </row>
    <row r="83" spans="1:4">
      <c r="A83">
        <v>82</v>
      </c>
      <c r="B83" t="s">
        <v>801</v>
      </c>
      <c r="C83" t="s">
        <v>801</v>
      </c>
      <c r="D83" t="s">
        <v>802</v>
      </c>
    </row>
    <row r="84" spans="1:4">
      <c r="A84">
        <v>83</v>
      </c>
      <c r="B84" t="s">
        <v>801</v>
      </c>
      <c r="C84" t="s">
        <v>813</v>
      </c>
      <c r="D84" t="s">
        <v>814</v>
      </c>
    </row>
    <row r="85" spans="1:4">
      <c r="A85">
        <v>84</v>
      </c>
      <c r="B85" t="s">
        <v>801</v>
      </c>
      <c r="C85" t="s">
        <v>815</v>
      </c>
      <c r="D85" t="s">
        <v>816</v>
      </c>
    </row>
    <row r="86" spans="1:4">
      <c r="A86">
        <v>85</v>
      </c>
      <c r="B86" t="s">
        <v>801</v>
      </c>
      <c r="C86" t="s">
        <v>817</v>
      </c>
      <c r="D86" t="s">
        <v>818</v>
      </c>
    </row>
    <row r="87" spans="1:4">
      <c r="A87">
        <v>86</v>
      </c>
      <c r="B87" t="s">
        <v>801</v>
      </c>
      <c r="C87" t="s">
        <v>819</v>
      </c>
      <c r="D87" t="s">
        <v>820</v>
      </c>
    </row>
    <row r="88" spans="1:4">
      <c r="A88">
        <v>87</v>
      </c>
      <c r="B88" t="s">
        <v>801</v>
      </c>
      <c r="C88" t="s">
        <v>821</v>
      </c>
      <c r="D88" t="s">
        <v>822</v>
      </c>
    </row>
    <row r="89" spans="1:4">
      <c r="A89">
        <v>88</v>
      </c>
      <c r="B89" t="s">
        <v>823</v>
      </c>
      <c r="C89" t="s">
        <v>697</v>
      </c>
      <c r="D89" t="s">
        <v>825</v>
      </c>
    </row>
    <row r="90" spans="1:4">
      <c r="A90">
        <v>89</v>
      </c>
      <c r="B90" t="s">
        <v>823</v>
      </c>
      <c r="C90" t="s">
        <v>826</v>
      </c>
      <c r="D90" t="s">
        <v>827</v>
      </c>
    </row>
    <row r="91" spans="1:4">
      <c r="A91">
        <v>90</v>
      </c>
      <c r="B91" t="s">
        <v>823</v>
      </c>
      <c r="C91" t="s">
        <v>828</v>
      </c>
      <c r="D91" t="s">
        <v>829</v>
      </c>
    </row>
    <row r="92" spans="1:4">
      <c r="A92">
        <v>91</v>
      </c>
      <c r="B92" t="s">
        <v>823</v>
      </c>
      <c r="C92" t="s">
        <v>830</v>
      </c>
      <c r="D92" t="s">
        <v>831</v>
      </c>
    </row>
    <row r="93" spans="1:4">
      <c r="A93">
        <v>92</v>
      </c>
      <c r="B93" t="s">
        <v>823</v>
      </c>
      <c r="C93" t="s">
        <v>832</v>
      </c>
      <c r="D93" t="s">
        <v>833</v>
      </c>
    </row>
    <row r="94" spans="1:4">
      <c r="A94">
        <v>93</v>
      </c>
      <c r="B94" t="s">
        <v>823</v>
      </c>
      <c r="C94" t="s">
        <v>823</v>
      </c>
      <c r="D94" t="s">
        <v>824</v>
      </c>
    </row>
    <row r="95" spans="1:4">
      <c r="A95">
        <v>94</v>
      </c>
      <c r="B95" t="s">
        <v>823</v>
      </c>
      <c r="C95" t="s">
        <v>834</v>
      </c>
      <c r="D95" t="s">
        <v>835</v>
      </c>
    </row>
    <row r="96" spans="1:4">
      <c r="A96">
        <v>95</v>
      </c>
      <c r="B96" t="s">
        <v>823</v>
      </c>
      <c r="C96" t="s">
        <v>836</v>
      </c>
      <c r="D96" t="s">
        <v>837</v>
      </c>
    </row>
    <row r="97" spans="1:4">
      <c r="A97">
        <v>96</v>
      </c>
      <c r="B97" t="s">
        <v>823</v>
      </c>
      <c r="C97" t="s">
        <v>838</v>
      </c>
      <c r="D97" t="s">
        <v>839</v>
      </c>
    </row>
    <row r="98" spans="1:4">
      <c r="A98">
        <v>97</v>
      </c>
      <c r="B98" t="s">
        <v>823</v>
      </c>
      <c r="C98" t="s">
        <v>840</v>
      </c>
      <c r="D98" t="s">
        <v>841</v>
      </c>
    </row>
    <row r="99" spans="1:4">
      <c r="A99">
        <v>98</v>
      </c>
      <c r="B99" t="s">
        <v>823</v>
      </c>
      <c r="C99" t="s">
        <v>842</v>
      </c>
      <c r="D99" t="s">
        <v>843</v>
      </c>
    </row>
    <row r="100" spans="1:4">
      <c r="A100">
        <v>99</v>
      </c>
      <c r="B100" t="s">
        <v>823</v>
      </c>
      <c r="C100" t="s">
        <v>844</v>
      </c>
      <c r="D100" t="s">
        <v>845</v>
      </c>
    </row>
    <row r="101" spans="1:4">
      <c r="A101">
        <v>100</v>
      </c>
      <c r="B101" t="s">
        <v>823</v>
      </c>
      <c r="C101" t="s">
        <v>846</v>
      </c>
      <c r="D101" t="s">
        <v>847</v>
      </c>
    </row>
    <row r="102" spans="1:4">
      <c r="A102">
        <v>101</v>
      </c>
      <c r="B102" t="s">
        <v>823</v>
      </c>
      <c r="C102" t="s">
        <v>848</v>
      </c>
      <c r="D102" t="s">
        <v>849</v>
      </c>
    </row>
    <row r="103" spans="1:4">
      <c r="A103">
        <v>102</v>
      </c>
      <c r="B103" t="s">
        <v>823</v>
      </c>
      <c r="C103" t="s">
        <v>850</v>
      </c>
      <c r="D103" t="s">
        <v>851</v>
      </c>
    </row>
    <row r="104" spans="1:4">
      <c r="A104">
        <v>103</v>
      </c>
      <c r="B104" t="s">
        <v>823</v>
      </c>
      <c r="C104" t="s">
        <v>852</v>
      </c>
      <c r="D104" t="s">
        <v>853</v>
      </c>
    </row>
    <row r="105" spans="1:4">
      <c r="A105">
        <v>104</v>
      </c>
      <c r="B105" t="s">
        <v>823</v>
      </c>
      <c r="C105" t="s">
        <v>854</v>
      </c>
      <c r="D105" t="s">
        <v>855</v>
      </c>
    </row>
    <row r="106" spans="1:4">
      <c r="A106">
        <v>105</v>
      </c>
      <c r="B106" t="s">
        <v>856</v>
      </c>
      <c r="C106" t="s">
        <v>858</v>
      </c>
      <c r="D106" t="s">
        <v>859</v>
      </c>
    </row>
    <row r="107" spans="1:4">
      <c r="A107">
        <v>106</v>
      </c>
      <c r="B107" t="s">
        <v>856</v>
      </c>
      <c r="C107" t="s">
        <v>860</v>
      </c>
      <c r="D107" t="s">
        <v>861</v>
      </c>
    </row>
    <row r="108" spans="1:4">
      <c r="A108">
        <v>107</v>
      </c>
      <c r="B108" t="s">
        <v>856</v>
      </c>
      <c r="C108" t="s">
        <v>862</v>
      </c>
      <c r="D108" t="s">
        <v>863</v>
      </c>
    </row>
    <row r="109" spans="1:4">
      <c r="A109">
        <v>108</v>
      </c>
      <c r="B109" t="s">
        <v>856</v>
      </c>
      <c r="C109" t="s">
        <v>856</v>
      </c>
      <c r="D109" t="s">
        <v>857</v>
      </c>
    </row>
    <row r="110" spans="1:4">
      <c r="A110">
        <v>109</v>
      </c>
      <c r="B110" t="s">
        <v>856</v>
      </c>
      <c r="C110" t="s">
        <v>864</v>
      </c>
      <c r="D110" t="s">
        <v>865</v>
      </c>
    </row>
    <row r="111" spans="1:4">
      <c r="A111">
        <v>110</v>
      </c>
      <c r="B111" t="s">
        <v>856</v>
      </c>
      <c r="C111" t="s">
        <v>866</v>
      </c>
      <c r="D111" t="s">
        <v>867</v>
      </c>
    </row>
    <row r="112" spans="1:4">
      <c r="A112">
        <v>111</v>
      </c>
      <c r="B112" t="s">
        <v>856</v>
      </c>
      <c r="C112" t="s">
        <v>868</v>
      </c>
      <c r="D112" t="s">
        <v>869</v>
      </c>
    </row>
    <row r="113" spans="1:4">
      <c r="A113">
        <v>112</v>
      </c>
      <c r="B113" t="s">
        <v>856</v>
      </c>
      <c r="C113" t="s">
        <v>870</v>
      </c>
      <c r="D113" t="s">
        <v>871</v>
      </c>
    </row>
    <row r="114" spans="1:4">
      <c r="A114">
        <v>113</v>
      </c>
      <c r="B114" t="s">
        <v>856</v>
      </c>
      <c r="C114" t="s">
        <v>872</v>
      </c>
      <c r="D114" t="s">
        <v>873</v>
      </c>
    </row>
    <row r="115" spans="1:4">
      <c r="A115">
        <v>114</v>
      </c>
      <c r="B115" t="s">
        <v>856</v>
      </c>
      <c r="C115" t="s">
        <v>874</v>
      </c>
      <c r="D115" t="s">
        <v>875</v>
      </c>
    </row>
    <row r="116" spans="1:4">
      <c r="A116">
        <v>115</v>
      </c>
      <c r="B116" t="s">
        <v>856</v>
      </c>
      <c r="C116" t="s">
        <v>876</v>
      </c>
      <c r="D116" t="s">
        <v>877</v>
      </c>
    </row>
    <row r="117" spans="1:4">
      <c r="A117">
        <v>116</v>
      </c>
      <c r="B117" t="s">
        <v>878</v>
      </c>
      <c r="C117" t="s">
        <v>880</v>
      </c>
      <c r="D117" t="s">
        <v>881</v>
      </c>
    </row>
    <row r="118" spans="1:4">
      <c r="A118">
        <v>117</v>
      </c>
      <c r="B118" t="s">
        <v>878</v>
      </c>
      <c r="C118" t="s">
        <v>882</v>
      </c>
      <c r="D118" t="s">
        <v>883</v>
      </c>
    </row>
    <row r="119" spans="1:4">
      <c r="A119">
        <v>118</v>
      </c>
      <c r="B119" t="s">
        <v>878</v>
      </c>
      <c r="C119" t="s">
        <v>878</v>
      </c>
      <c r="D119" t="s">
        <v>879</v>
      </c>
    </row>
    <row r="120" spans="1:4">
      <c r="A120">
        <v>119</v>
      </c>
      <c r="B120" t="s">
        <v>878</v>
      </c>
      <c r="C120" t="s">
        <v>884</v>
      </c>
      <c r="D120" t="s">
        <v>885</v>
      </c>
    </row>
    <row r="121" spans="1:4">
      <c r="A121">
        <v>120</v>
      </c>
      <c r="B121" t="s">
        <v>878</v>
      </c>
      <c r="C121" t="s">
        <v>685</v>
      </c>
      <c r="D121" t="s">
        <v>886</v>
      </c>
    </row>
    <row r="122" spans="1:4">
      <c r="A122">
        <v>121</v>
      </c>
      <c r="B122" t="s">
        <v>878</v>
      </c>
      <c r="C122" t="s">
        <v>887</v>
      </c>
      <c r="D122" t="s">
        <v>888</v>
      </c>
    </row>
    <row r="123" spans="1:4">
      <c r="A123">
        <v>122</v>
      </c>
      <c r="B123" t="s">
        <v>878</v>
      </c>
      <c r="C123" t="s">
        <v>889</v>
      </c>
      <c r="D123" t="s">
        <v>890</v>
      </c>
    </row>
    <row r="124" spans="1:4">
      <c r="A124">
        <v>123</v>
      </c>
      <c r="B124" t="s">
        <v>878</v>
      </c>
      <c r="C124" t="s">
        <v>891</v>
      </c>
      <c r="D124" t="s">
        <v>892</v>
      </c>
    </row>
    <row r="125" spans="1:4">
      <c r="A125">
        <v>124</v>
      </c>
      <c r="B125" t="s">
        <v>878</v>
      </c>
      <c r="C125" t="s">
        <v>893</v>
      </c>
      <c r="D125" t="s">
        <v>894</v>
      </c>
    </row>
    <row r="126" spans="1:4">
      <c r="A126">
        <v>125</v>
      </c>
      <c r="B126" t="s">
        <v>878</v>
      </c>
      <c r="C126" t="s">
        <v>895</v>
      </c>
      <c r="D126" t="s">
        <v>896</v>
      </c>
    </row>
    <row r="127" spans="1:4">
      <c r="A127">
        <v>126</v>
      </c>
      <c r="B127" t="s">
        <v>878</v>
      </c>
      <c r="C127" t="s">
        <v>897</v>
      </c>
      <c r="D127" t="s">
        <v>898</v>
      </c>
    </row>
    <row r="128" spans="1:4">
      <c r="A128">
        <v>127</v>
      </c>
      <c r="B128" t="s">
        <v>899</v>
      </c>
      <c r="C128" t="s">
        <v>901</v>
      </c>
      <c r="D128" t="s">
        <v>902</v>
      </c>
    </row>
    <row r="129" spans="1:4">
      <c r="A129">
        <v>128</v>
      </c>
      <c r="B129" t="s">
        <v>899</v>
      </c>
      <c r="C129" t="s">
        <v>903</v>
      </c>
      <c r="D129" t="s">
        <v>904</v>
      </c>
    </row>
    <row r="130" spans="1:4">
      <c r="A130">
        <v>129</v>
      </c>
      <c r="B130" t="s">
        <v>899</v>
      </c>
      <c r="C130" t="s">
        <v>905</v>
      </c>
      <c r="D130" t="s">
        <v>906</v>
      </c>
    </row>
    <row r="131" spans="1:4">
      <c r="A131">
        <v>130</v>
      </c>
      <c r="B131" t="s">
        <v>899</v>
      </c>
      <c r="C131" t="s">
        <v>907</v>
      </c>
      <c r="D131" t="s">
        <v>908</v>
      </c>
    </row>
    <row r="132" spans="1:4">
      <c r="A132">
        <v>131</v>
      </c>
      <c r="B132" t="s">
        <v>899</v>
      </c>
      <c r="C132" t="s">
        <v>909</v>
      </c>
      <c r="D132" t="s">
        <v>910</v>
      </c>
    </row>
    <row r="133" spans="1:4">
      <c r="A133">
        <v>132</v>
      </c>
      <c r="B133" t="s">
        <v>899</v>
      </c>
      <c r="C133" t="s">
        <v>911</v>
      </c>
      <c r="D133" t="s">
        <v>912</v>
      </c>
    </row>
    <row r="134" spans="1:4">
      <c r="A134">
        <v>133</v>
      </c>
      <c r="B134" t="s">
        <v>899</v>
      </c>
      <c r="C134" t="s">
        <v>899</v>
      </c>
      <c r="D134" t="s">
        <v>900</v>
      </c>
    </row>
    <row r="135" spans="1:4">
      <c r="A135">
        <v>134</v>
      </c>
      <c r="B135" t="s">
        <v>899</v>
      </c>
      <c r="C135" t="s">
        <v>913</v>
      </c>
      <c r="D135" t="s">
        <v>914</v>
      </c>
    </row>
    <row r="136" spans="1:4">
      <c r="A136">
        <v>135</v>
      </c>
      <c r="B136" t="s">
        <v>899</v>
      </c>
      <c r="C136" t="s">
        <v>915</v>
      </c>
      <c r="D136" t="s">
        <v>916</v>
      </c>
    </row>
    <row r="137" spans="1:4">
      <c r="A137">
        <v>136</v>
      </c>
      <c r="B137" t="s">
        <v>899</v>
      </c>
      <c r="C137" t="s">
        <v>917</v>
      </c>
      <c r="D137" t="s">
        <v>918</v>
      </c>
    </row>
    <row r="138" spans="1:4">
      <c r="A138">
        <v>137</v>
      </c>
      <c r="B138" t="s">
        <v>899</v>
      </c>
      <c r="C138" t="s">
        <v>919</v>
      </c>
      <c r="D138" t="s">
        <v>920</v>
      </c>
    </row>
    <row r="139" spans="1:4">
      <c r="A139">
        <v>138</v>
      </c>
      <c r="B139" t="s">
        <v>899</v>
      </c>
      <c r="C139" t="s">
        <v>921</v>
      </c>
      <c r="D139" t="s">
        <v>922</v>
      </c>
    </row>
    <row r="140" spans="1:4">
      <c r="A140">
        <v>139</v>
      </c>
      <c r="B140" t="s">
        <v>899</v>
      </c>
      <c r="C140" t="s">
        <v>923</v>
      </c>
      <c r="D140" t="s">
        <v>924</v>
      </c>
    </row>
    <row r="141" spans="1:4">
      <c r="A141">
        <v>140</v>
      </c>
      <c r="B141" t="s">
        <v>899</v>
      </c>
      <c r="C141" t="s">
        <v>925</v>
      </c>
      <c r="D141" t="s">
        <v>926</v>
      </c>
    </row>
    <row r="142" spans="1:4">
      <c r="A142">
        <v>141</v>
      </c>
      <c r="B142" t="s">
        <v>899</v>
      </c>
      <c r="C142" t="s">
        <v>927</v>
      </c>
      <c r="D142" t="s">
        <v>928</v>
      </c>
    </row>
    <row r="143" spans="1:4">
      <c r="A143">
        <v>142</v>
      </c>
      <c r="B143" t="s">
        <v>899</v>
      </c>
      <c r="C143" t="s">
        <v>793</v>
      </c>
      <c r="D143" t="s">
        <v>929</v>
      </c>
    </row>
    <row r="144" spans="1:4">
      <c r="A144">
        <v>143</v>
      </c>
      <c r="B144" t="s">
        <v>899</v>
      </c>
      <c r="C144" t="s">
        <v>930</v>
      </c>
      <c r="D144" t="s">
        <v>931</v>
      </c>
    </row>
    <row r="145" spans="1:4">
      <c r="A145">
        <v>144</v>
      </c>
      <c r="B145" t="s">
        <v>899</v>
      </c>
      <c r="C145" t="s">
        <v>932</v>
      </c>
      <c r="D145" t="s">
        <v>933</v>
      </c>
    </row>
    <row r="146" spans="1:4">
      <c r="A146">
        <v>145</v>
      </c>
      <c r="B146" t="s">
        <v>934</v>
      </c>
      <c r="C146" t="s">
        <v>936</v>
      </c>
      <c r="D146" t="s">
        <v>937</v>
      </c>
    </row>
    <row r="147" spans="1:4">
      <c r="A147">
        <v>146</v>
      </c>
      <c r="B147" t="s">
        <v>934</v>
      </c>
      <c r="C147" t="s">
        <v>938</v>
      </c>
      <c r="D147" t="s">
        <v>939</v>
      </c>
    </row>
    <row r="148" spans="1:4">
      <c r="A148">
        <v>147</v>
      </c>
      <c r="B148" t="s">
        <v>934</v>
      </c>
      <c r="C148" t="s">
        <v>940</v>
      </c>
      <c r="D148" t="s">
        <v>941</v>
      </c>
    </row>
    <row r="149" spans="1:4">
      <c r="A149">
        <v>148</v>
      </c>
      <c r="B149" t="s">
        <v>934</v>
      </c>
      <c r="C149" t="s">
        <v>942</v>
      </c>
      <c r="D149" t="s">
        <v>943</v>
      </c>
    </row>
    <row r="150" spans="1:4">
      <c r="A150">
        <v>149</v>
      </c>
      <c r="B150" t="s">
        <v>934</v>
      </c>
      <c r="C150" t="s">
        <v>934</v>
      </c>
      <c r="D150" t="s">
        <v>935</v>
      </c>
    </row>
    <row r="151" spans="1:4">
      <c r="A151">
        <v>150</v>
      </c>
      <c r="B151" t="s">
        <v>934</v>
      </c>
      <c r="C151" t="s">
        <v>944</v>
      </c>
      <c r="D151" t="s">
        <v>945</v>
      </c>
    </row>
    <row r="152" spans="1:4">
      <c r="A152">
        <v>151</v>
      </c>
      <c r="B152" t="s">
        <v>934</v>
      </c>
      <c r="C152" t="s">
        <v>946</v>
      </c>
      <c r="D152" t="s">
        <v>947</v>
      </c>
    </row>
    <row r="153" spans="1:4">
      <c r="A153">
        <v>152</v>
      </c>
      <c r="B153" t="s">
        <v>934</v>
      </c>
      <c r="C153" t="s">
        <v>948</v>
      </c>
      <c r="D153" t="s">
        <v>949</v>
      </c>
    </row>
    <row r="154" spans="1:4">
      <c r="A154">
        <v>153</v>
      </c>
      <c r="B154" t="s">
        <v>934</v>
      </c>
      <c r="C154" t="s">
        <v>950</v>
      </c>
      <c r="D154" t="s">
        <v>951</v>
      </c>
    </row>
    <row r="155" spans="1:4">
      <c r="A155">
        <v>154</v>
      </c>
      <c r="B155" t="s">
        <v>952</v>
      </c>
      <c r="C155" t="s">
        <v>954</v>
      </c>
      <c r="D155" t="s">
        <v>955</v>
      </c>
    </row>
    <row r="156" spans="1:4">
      <c r="A156">
        <v>155</v>
      </c>
      <c r="B156" t="s">
        <v>952</v>
      </c>
      <c r="C156" t="s">
        <v>956</v>
      </c>
      <c r="D156" t="s">
        <v>957</v>
      </c>
    </row>
    <row r="157" spans="1:4">
      <c r="A157">
        <v>156</v>
      </c>
      <c r="B157" t="s">
        <v>952</v>
      </c>
      <c r="C157" t="s">
        <v>958</v>
      </c>
      <c r="D157" t="s">
        <v>959</v>
      </c>
    </row>
    <row r="158" spans="1:4">
      <c r="A158">
        <v>157</v>
      </c>
      <c r="B158" t="s">
        <v>952</v>
      </c>
      <c r="C158" t="s">
        <v>960</v>
      </c>
      <c r="D158" t="s">
        <v>961</v>
      </c>
    </row>
    <row r="159" spans="1:4">
      <c r="A159">
        <v>158</v>
      </c>
      <c r="B159" t="s">
        <v>952</v>
      </c>
      <c r="C159" t="s">
        <v>962</v>
      </c>
      <c r="D159" t="s">
        <v>963</v>
      </c>
    </row>
    <row r="160" spans="1:4">
      <c r="A160">
        <v>159</v>
      </c>
      <c r="B160" t="s">
        <v>952</v>
      </c>
      <c r="C160" t="s">
        <v>964</v>
      </c>
      <c r="D160" t="s">
        <v>965</v>
      </c>
    </row>
    <row r="161" spans="1:4">
      <c r="A161">
        <v>160</v>
      </c>
      <c r="B161" t="s">
        <v>952</v>
      </c>
      <c r="C161" t="s">
        <v>952</v>
      </c>
      <c r="D161" t="s">
        <v>953</v>
      </c>
    </row>
    <row r="162" spans="1:4">
      <c r="A162">
        <v>161</v>
      </c>
      <c r="B162" t="s">
        <v>952</v>
      </c>
      <c r="C162" t="s">
        <v>966</v>
      </c>
      <c r="D162" t="s">
        <v>967</v>
      </c>
    </row>
    <row r="163" spans="1:4">
      <c r="A163">
        <v>162</v>
      </c>
      <c r="B163" t="s">
        <v>952</v>
      </c>
      <c r="C163" t="s">
        <v>968</v>
      </c>
      <c r="D163" t="s">
        <v>969</v>
      </c>
    </row>
    <row r="164" spans="1:4">
      <c r="A164">
        <v>163</v>
      </c>
      <c r="B164" t="s">
        <v>970</v>
      </c>
      <c r="C164" t="s">
        <v>972</v>
      </c>
      <c r="D164" t="s">
        <v>973</v>
      </c>
    </row>
    <row r="165" spans="1:4">
      <c r="A165">
        <v>164</v>
      </c>
      <c r="B165" t="s">
        <v>970</v>
      </c>
      <c r="C165" t="s">
        <v>974</v>
      </c>
      <c r="D165" t="s">
        <v>975</v>
      </c>
    </row>
    <row r="166" spans="1:4">
      <c r="A166">
        <v>165</v>
      </c>
      <c r="B166" t="s">
        <v>970</v>
      </c>
      <c r="C166" t="s">
        <v>970</v>
      </c>
      <c r="D166" t="s">
        <v>971</v>
      </c>
    </row>
    <row r="167" spans="1:4">
      <c r="A167">
        <v>166</v>
      </c>
      <c r="B167" t="s">
        <v>970</v>
      </c>
      <c r="C167" t="s">
        <v>976</v>
      </c>
      <c r="D167" t="s">
        <v>977</v>
      </c>
    </row>
    <row r="168" spans="1:4">
      <c r="A168">
        <v>167</v>
      </c>
      <c r="B168" t="s">
        <v>970</v>
      </c>
      <c r="C168" t="s">
        <v>978</v>
      </c>
      <c r="D168" t="s">
        <v>979</v>
      </c>
    </row>
    <row r="169" spans="1:4">
      <c r="A169">
        <v>168</v>
      </c>
      <c r="B169" t="s">
        <v>970</v>
      </c>
      <c r="C169" t="s">
        <v>980</v>
      </c>
      <c r="D169" t="s">
        <v>981</v>
      </c>
    </row>
    <row r="170" spans="1:4">
      <c r="A170">
        <v>169</v>
      </c>
      <c r="B170" t="s">
        <v>970</v>
      </c>
      <c r="C170" t="s">
        <v>982</v>
      </c>
      <c r="D170" t="s">
        <v>983</v>
      </c>
    </row>
    <row r="171" spans="1:4">
      <c r="A171">
        <v>170</v>
      </c>
      <c r="B171" t="s">
        <v>970</v>
      </c>
      <c r="C171" t="s">
        <v>984</v>
      </c>
      <c r="D171" t="s">
        <v>985</v>
      </c>
    </row>
    <row r="172" spans="1:4">
      <c r="A172">
        <v>171</v>
      </c>
      <c r="B172" t="s">
        <v>986</v>
      </c>
      <c r="C172" t="s">
        <v>988</v>
      </c>
      <c r="D172" t="s">
        <v>989</v>
      </c>
    </row>
    <row r="173" spans="1:4">
      <c r="A173">
        <v>172</v>
      </c>
      <c r="B173" t="s">
        <v>986</v>
      </c>
      <c r="C173" t="s">
        <v>990</v>
      </c>
      <c r="D173" t="s">
        <v>991</v>
      </c>
    </row>
    <row r="174" spans="1:4">
      <c r="A174">
        <v>173</v>
      </c>
      <c r="B174" t="s">
        <v>986</v>
      </c>
      <c r="C174" t="s">
        <v>992</v>
      </c>
      <c r="D174" t="s">
        <v>993</v>
      </c>
    </row>
    <row r="175" spans="1:4">
      <c r="A175">
        <v>174</v>
      </c>
      <c r="B175" t="s">
        <v>986</v>
      </c>
      <c r="C175" t="s">
        <v>994</v>
      </c>
      <c r="D175" t="s">
        <v>995</v>
      </c>
    </row>
    <row r="176" spans="1:4">
      <c r="A176">
        <v>175</v>
      </c>
      <c r="B176" t="s">
        <v>986</v>
      </c>
      <c r="C176" t="s">
        <v>996</v>
      </c>
      <c r="D176" t="s">
        <v>997</v>
      </c>
    </row>
    <row r="177" spans="1:4">
      <c r="A177">
        <v>176</v>
      </c>
      <c r="B177" t="s">
        <v>986</v>
      </c>
      <c r="C177" t="s">
        <v>986</v>
      </c>
      <c r="D177" t="s">
        <v>987</v>
      </c>
    </row>
    <row r="178" spans="1:4">
      <c r="A178">
        <v>177</v>
      </c>
      <c r="B178" t="s">
        <v>986</v>
      </c>
      <c r="C178" t="s">
        <v>998</v>
      </c>
      <c r="D178" t="s">
        <v>999</v>
      </c>
    </row>
    <row r="179" spans="1:4">
      <c r="A179">
        <v>178</v>
      </c>
      <c r="B179" t="s">
        <v>986</v>
      </c>
      <c r="C179" t="s">
        <v>1000</v>
      </c>
      <c r="D179" t="s">
        <v>1001</v>
      </c>
    </row>
    <row r="180" spans="1:4">
      <c r="A180">
        <v>179</v>
      </c>
      <c r="B180" t="s">
        <v>986</v>
      </c>
      <c r="C180" t="s">
        <v>1002</v>
      </c>
      <c r="D180" t="s">
        <v>1003</v>
      </c>
    </row>
    <row r="181" spans="1:4">
      <c r="A181">
        <v>180</v>
      </c>
      <c r="B181" t="s">
        <v>986</v>
      </c>
      <c r="C181" t="s">
        <v>1004</v>
      </c>
      <c r="D181" t="s">
        <v>1005</v>
      </c>
    </row>
    <row r="182" spans="1:4">
      <c r="A182">
        <v>181</v>
      </c>
      <c r="B182" t="s">
        <v>986</v>
      </c>
      <c r="C182" t="s">
        <v>1006</v>
      </c>
      <c r="D182" t="s">
        <v>1007</v>
      </c>
    </row>
    <row r="183" spans="1:4">
      <c r="A183">
        <v>182</v>
      </c>
      <c r="B183" t="s">
        <v>1008</v>
      </c>
      <c r="C183" t="s">
        <v>1010</v>
      </c>
      <c r="D183" t="s">
        <v>1011</v>
      </c>
    </row>
    <row r="184" spans="1:4">
      <c r="A184">
        <v>183</v>
      </c>
      <c r="B184" t="s">
        <v>1008</v>
      </c>
      <c r="C184" t="s">
        <v>1012</v>
      </c>
      <c r="D184" t="s">
        <v>1013</v>
      </c>
    </row>
    <row r="185" spans="1:4">
      <c r="A185">
        <v>184</v>
      </c>
      <c r="B185" t="s">
        <v>1008</v>
      </c>
      <c r="C185" t="s">
        <v>1014</v>
      </c>
      <c r="D185" t="s">
        <v>1015</v>
      </c>
    </row>
    <row r="186" spans="1:4">
      <c r="A186">
        <v>185</v>
      </c>
      <c r="B186" t="s">
        <v>1008</v>
      </c>
      <c r="C186" t="s">
        <v>1016</v>
      </c>
      <c r="D186" t="s">
        <v>1017</v>
      </c>
    </row>
    <row r="187" spans="1:4">
      <c r="A187">
        <v>186</v>
      </c>
      <c r="B187" t="s">
        <v>1008</v>
      </c>
      <c r="C187" t="s">
        <v>1018</v>
      </c>
      <c r="D187" t="s">
        <v>1019</v>
      </c>
    </row>
    <row r="188" spans="1:4">
      <c r="A188">
        <v>187</v>
      </c>
      <c r="B188" t="s">
        <v>1008</v>
      </c>
      <c r="C188" t="s">
        <v>1020</v>
      </c>
      <c r="D188" t="s">
        <v>1021</v>
      </c>
    </row>
    <row r="189" spans="1:4">
      <c r="A189">
        <v>188</v>
      </c>
      <c r="B189" t="s">
        <v>1008</v>
      </c>
      <c r="C189" t="s">
        <v>1022</v>
      </c>
      <c r="D189" t="s">
        <v>1023</v>
      </c>
    </row>
    <row r="190" spans="1:4">
      <c r="A190">
        <v>189</v>
      </c>
      <c r="B190" t="s">
        <v>1008</v>
      </c>
      <c r="C190" t="s">
        <v>1024</v>
      </c>
      <c r="D190" t="s">
        <v>1025</v>
      </c>
    </row>
    <row r="191" spans="1:4">
      <c r="A191">
        <v>190</v>
      </c>
      <c r="B191" t="s">
        <v>1008</v>
      </c>
      <c r="C191" t="s">
        <v>1008</v>
      </c>
      <c r="D191" t="s">
        <v>1009</v>
      </c>
    </row>
    <row r="192" spans="1:4">
      <c r="A192">
        <v>191</v>
      </c>
      <c r="B192" t="s">
        <v>1008</v>
      </c>
      <c r="C192" t="s">
        <v>1026</v>
      </c>
      <c r="D192" t="s">
        <v>1027</v>
      </c>
    </row>
    <row r="193" spans="1:4">
      <c r="A193">
        <v>192</v>
      </c>
      <c r="B193" t="s">
        <v>1008</v>
      </c>
      <c r="C193" t="s">
        <v>1028</v>
      </c>
      <c r="D193" t="s">
        <v>1029</v>
      </c>
    </row>
    <row r="194" spans="1:4">
      <c r="A194">
        <v>193</v>
      </c>
      <c r="B194" t="s">
        <v>1008</v>
      </c>
      <c r="C194" t="s">
        <v>1030</v>
      </c>
      <c r="D194" t="s">
        <v>1031</v>
      </c>
    </row>
    <row r="195" spans="1:4">
      <c r="A195">
        <v>194</v>
      </c>
      <c r="B195" t="s">
        <v>1008</v>
      </c>
      <c r="C195" t="s">
        <v>1032</v>
      </c>
      <c r="D195" t="s">
        <v>1033</v>
      </c>
    </row>
    <row r="196" spans="1:4">
      <c r="A196">
        <v>195</v>
      </c>
      <c r="B196" t="s">
        <v>1008</v>
      </c>
      <c r="C196" t="s">
        <v>1034</v>
      </c>
      <c r="D196" t="s">
        <v>1035</v>
      </c>
    </row>
    <row r="197" spans="1:4">
      <c r="A197">
        <v>196</v>
      </c>
      <c r="B197" t="s">
        <v>1036</v>
      </c>
      <c r="C197" t="s">
        <v>1038</v>
      </c>
      <c r="D197" t="s">
        <v>1039</v>
      </c>
    </row>
    <row r="198" spans="1:4">
      <c r="A198">
        <v>197</v>
      </c>
      <c r="B198" t="s">
        <v>1036</v>
      </c>
      <c r="C198" t="s">
        <v>1040</v>
      </c>
      <c r="D198" t="s">
        <v>1041</v>
      </c>
    </row>
    <row r="199" spans="1:4">
      <c r="A199">
        <v>198</v>
      </c>
      <c r="B199" t="s">
        <v>1036</v>
      </c>
      <c r="C199" t="s">
        <v>1042</v>
      </c>
      <c r="D199" t="s">
        <v>1043</v>
      </c>
    </row>
    <row r="200" spans="1:4">
      <c r="A200">
        <v>199</v>
      </c>
      <c r="B200" t="s">
        <v>1036</v>
      </c>
      <c r="C200" t="s">
        <v>1044</v>
      </c>
      <c r="D200" t="s">
        <v>1045</v>
      </c>
    </row>
    <row r="201" spans="1:4">
      <c r="A201">
        <v>200</v>
      </c>
      <c r="B201" t="s">
        <v>1036</v>
      </c>
      <c r="C201" t="s">
        <v>1046</v>
      </c>
      <c r="D201" t="s">
        <v>1047</v>
      </c>
    </row>
    <row r="202" spans="1:4">
      <c r="A202">
        <v>201</v>
      </c>
      <c r="B202" t="s">
        <v>1036</v>
      </c>
      <c r="C202" t="s">
        <v>737</v>
      </c>
      <c r="D202" t="s">
        <v>1048</v>
      </c>
    </row>
    <row r="203" spans="1:4">
      <c r="A203">
        <v>202</v>
      </c>
      <c r="B203" t="s">
        <v>1036</v>
      </c>
      <c r="C203" t="s">
        <v>1036</v>
      </c>
      <c r="D203" t="s">
        <v>1037</v>
      </c>
    </row>
    <row r="204" spans="1:4">
      <c r="A204">
        <v>203</v>
      </c>
      <c r="B204" t="s">
        <v>1036</v>
      </c>
      <c r="C204" t="s">
        <v>1049</v>
      </c>
      <c r="D204" t="s">
        <v>1050</v>
      </c>
    </row>
    <row r="205" spans="1:4">
      <c r="A205">
        <v>204</v>
      </c>
      <c r="B205" t="s">
        <v>1036</v>
      </c>
      <c r="C205" t="s">
        <v>1051</v>
      </c>
      <c r="D205" t="s">
        <v>1052</v>
      </c>
    </row>
    <row r="206" spans="1:4">
      <c r="A206">
        <v>205</v>
      </c>
      <c r="B206" t="s">
        <v>1036</v>
      </c>
      <c r="C206" t="s">
        <v>1053</v>
      </c>
      <c r="D206" t="s">
        <v>1054</v>
      </c>
    </row>
    <row r="207" spans="1:4">
      <c r="A207">
        <v>206</v>
      </c>
      <c r="B207" t="s">
        <v>1036</v>
      </c>
      <c r="C207" t="s">
        <v>1055</v>
      </c>
      <c r="D207" t="s">
        <v>1056</v>
      </c>
    </row>
    <row r="208" spans="1:4">
      <c r="A208">
        <v>207</v>
      </c>
      <c r="B208" t="s">
        <v>1036</v>
      </c>
      <c r="C208" t="s">
        <v>1057</v>
      </c>
      <c r="D208" t="s">
        <v>1058</v>
      </c>
    </row>
    <row r="209" spans="1:4">
      <c r="A209">
        <v>208</v>
      </c>
      <c r="B209" t="s">
        <v>1059</v>
      </c>
      <c r="C209" t="s">
        <v>1061</v>
      </c>
      <c r="D209" t="s">
        <v>1062</v>
      </c>
    </row>
    <row r="210" spans="1:4">
      <c r="A210">
        <v>209</v>
      </c>
      <c r="B210" t="s">
        <v>1059</v>
      </c>
      <c r="C210" t="s">
        <v>1063</v>
      </c>
      <c r="D210" t="s">
        <v>1064</v>
      </c>
    </row>
    <row r="211" spans="1:4">
      <c r="A211">
        <v>210</v>
      </c>
      <c r="B211" t="s">
        <v>1059</v>
      </c>
      <c r="C211" t="s">
        <v>1065</v>
      </c>
      <c r="D211" t="s">
        <v>1066</v>
      </c>
    </row>
    <row r="212" spans="1:4">
      <c r="A212">
        <v>211</v>
      </c>
      <c r="B212" t="s">
        <v>1059</v>
      </c>
      <c r="C212" t="s">
        <v>1067</v>
      </c>
      <c r="D212" t="s">
        <v>1068</v>
      </c>
    </row>
    <row r="213" spans="1:4">
      <c r="A213">
        <v>212</v>
      </c>
      <c r="B213" t="s">
        <v>1059</v>
      </c>
      <c r="C213" t="s">
        <v>1069</v>
      </c>
      <c r="D213" t="s">
        <v>1070</v>
      </c>
    </row>
    <row r="214" spans="1:4">
      <c r="A214">
        <v>213</v>
      </c>
      <c r="B214" t="s">
        <v>1059</v>
      </c>
      <c r="C214" t="s">
        <v>1071</v>
      </c>
      <c r="D214" t="s">
        <v>1072</v>
      </c>
    </row>
    <row r="215" spans="1:4">
      <c r="A215">
        <v>214</v>
      </c>
      <c r="B215" t="s">
        <v>1059</v>
      </c>
      <c r="C215" t="s">
        <v>1073</v>
      </c>
      <c r="D215" t="s">
        <v>1074</v>
      </c>
    </row>
    <row r="216" spans="1:4">
      <c r="A216">
        <v>215</v>
      </c>
      <c r="B216" t="s">
        <v>1059</v>
      </c>
      <c r="C216" t="s">
        <v>1059</v>
      </c>
      <c r="D216" t="s">
        <v>1060</v>
      </c>
    </row>
    <row r="217" spans="1:4">
      <c r="A217">
        <v>216</v>
      </c>
      <c r="B217" t="s">
        <v>1059</v>
      </c>
      <c r="C217" t="s">
        <v>1075</v>
      </c>
      <c r="D217" t="s">
        <v>1076</v>
      </c>
    </row>
    <row r="218" spans="1:4">
      <c r="A218">
        <v>217</v>
      </c>
      <c r="B218" t="s">
        <v>1077</v>
      </c>
      <c r="C218" t="s">
        <v>1079</v>
      </c>
      <c r="D218" t="s">
        <v>1080</v>
      </c>
    </row>
    <row r="219" spans="1:4">
      <c r="A219">
        <v>218</v>
      </c>
      <c r="B219" t="s">
        <v>1077</v>
      </c>
      <c r="C219" t="s">
        <v>834</v>
      </c>
      <c r="D219" t="s">
        <v>1081</v>
      </c>
    </row>
    <row r="220" spans="1:4">
      <c r="A220">
        <v>219</v>
      </c>
      <c r="B220" t="s">
        <v>1077</v>
      </c>
      <c r="C220" t="s">
        <v>1082</v>
      </c>
      <c r="D220" t="s">
        <v>1083</v>
      </c>
    </row>
    <row r="221" spans="1:4">
      <c r="A221">
        <v>220</v>
      </c>
      <c r="B221" t="s">
        <v>1077</v>
      </c>
      <c r="C221" t="s">
        <v>1077</v>
      </c>
      <c r="D221" t="s">
        <v>1078</v>
      </c>
    </row>
    <row r="222" spans="1:4">
      <c r="A222">
        <v>221</v>
      </c>
      <c r="B222" t="s">
        <v>1077</v>
      </c>
      <c r="C222" t="s">
        <v>1084</v>
      </c>
      <c r="D222" t="s">
        <v>1085</v>
      </c>
    </row>
    <row r="223" spans="1:4">
      <c r="A223">
        <v>222</v>
      </c>
      <c r="B223" t="s">
        <v>1077</v>
      </c>
      <c r="C223" t="s">
        <v>1086</v>
      </c>
      <c r="D223" t="s">
        <v>1087</v>
      </c>
    </row>
    <row r="224" spans="1:4">
      <c r="A224">
        <v>223</v>
      </c>
      <c r="B224" t="s">
        <v>1077</v>
      </c>
      <c r="C224" t="s">
        <v>1088</v>
      </c>
      <c r="D224" t="s">
        <v>1089</v>
      </c>
    </row>
    <row r="225" spans="1:4">
      <c r="A225">
        <v>224</v>
      </c>
      <c r="B225" t="s">
        <v>1077</v>
      </c>
      <c r="C225" t="s">
        <v>1090</v>
      </c>
      <c r="D225" t="s">
        <v>1091</v>
      </c>
    </row>
    <row r="226" spans="1:4">
      <c r="A226">
        <v>225</v>
      </c>
      <c r="B226" t="s">
        <v>1077</v>
      </c>
      <c r="C226" t="s">
        <v>1092</v>
      </c>
      <c r="D226" t="s">
        <v>1093</v>
      </c>
    </row>
    <row r="227" spans="1:4">
      <c r="A227">
        <v>226</v>
      </c>
      <c r="B227" t="s">
        <v>1077</v>
      </c>
      <c r="C227" t="s">
        <v>1094</v>
      </c>
      <c r="D227" t="s">
        <v>1095</v>
      </c>
    </row>
    <row r="228" spans="1:4">
      <c r="A228">
        <v>227</v>
      </c>
      <c r="B228" t="s">
        <v>1077</v>
      </c>
      <c r="C228" t="s">
        <v>1096</v>
      </c>
      <c r="D228" t="s">
        <v>1097</v>
      </c>
    </row>
    <row r="229" spans="1:4">
      <c r="A229">
        <v>228</v>
      </c>
      <c r="B229" t="s">
        <v>1098</v>
      </c>
      <c r="C229" t="s">
        <v>1100</v>
      </c>
      <c r="D229" t="s">
        <v>1101</v>
      </c>
    </row>
    <row r="230" spans="1:4">
      <c r="A230">
        <v>229</v>
      </c>
      <c r="B230" t="s">
        <v>1098</v>
      </c>
      <c r="C230" t="s">
        <v>1102</v>
      </c>
      <c r="D230" t="s">
        <v>1103</v>
      </c>
    </row>
    <row r="231" spans="1:4">
      <c r="A231">
        <v>230</v>
      </c>
      <c r="B231" t="s">
        <v>1098</v>
      </c>
      <c r="C231" t="s">
        <v>1104</v>
      </c>
      <c r="D231" t="s">
        <v>1105</v>
      </c>
    </row>
    <row r="232" spans="1:4">
      <c r="A232">
        <v>231</v>
      </c>
      <c r="B232" t="s">
        <v>1098</v>
      </c>
      <c r="C232" t="s">
        <v>1106</v>
      </c>
      <c r="D232" t="s">
        <v>1107</v>
      </c>
    </row>
    <row r="233" spans="1:4">
      <c r="A233">
        <v>232</v>
      </c>
      <c r="B233" t="s">
        <v>1098</v>
      </c>
      <c r="C233" t="s">
        <v>1108</v>
      </c>
      <c r="D233" t="s">
        <v>1109</v>
      </c>
    </row>
    <row r="234" spans="1:4">
      <c r="A234">
        <v>233</v>
      </c>
      <c r="B234" t="s">
        <v>1098</v>
      </c>
      <c r="C234" t="s">
        <v>1110</v>
      </c>
      <c r="D234" t="s">
        <v>1111</v>
      </c>
    </row>
    <row r="235" spans="1:4">
      <c r="A235">
        <v>234</v>
      </c>
      <c r="B235" t="s">
        <v>1098</v>
      </c>
      <c r="C235" t="s">
        <v>787</v>
      </c>
      <c r="D235" t="s">
        <v>1112</v>
      </c>
    </row>
    <row r="236" spans="1:4">
      <c r="A236">
        <v>235</v>
      </c>
      <c r="B236" t="s">
        <v>1098</v>
      </c>
      <c r="C236" t="s">
        <v>1113</v>
      </c>
      <c r="D236" t="s">
        <v>1114</v>
      </c>
    </row>
    <row r="237" spans="1:4">
      <c r="A237">
        <v>236</v>
      </c>
      <c r="B237" t="s">
        <v>1098</v>
      </c>
      <c r="C237" t="s">
        <v>1115</v>
      </c>
      <c r="D237" t="s">
        <v>1116</v>
      </c>
    </row>
    <row r="238" spans="1:4">
      <c r="A238">
        <v>237</v>
      </c>
      <c r="B238" t="s">
        <v>1098</v>
      </c>
      <c r="C238" t="s">
        <v>1117</v>
      </c>
      <c r="D238" t="s">
        <v>1118</v>
      </c>
    </row>
    <row r="239" spans="1:4">
      <c r="A239">
        <v>238</v>
      </c>
      <c r="B239" t="s">
        <v>1098</v>
      </c>
      <c r="C239" t="s">
        <v>1119</v>
      </c>
      <c r="D239" t="s">
        <v>1120</v>
      </c>
    </row>
    <row r="240" spans="1:4">
      <c r="A240">
        <v>239</v>
      </c>
      <c r="B240" t="s">
        <v>1098</v>
      </c>
      <c r="C240" t="s">
        <v>1121</v>
      </c>
      <c r="D240" t="s">
        <v>1122</v>
      </c>
    </row>
    <row r="241" spans="1:4">
      <c r="A241">
        <v>240</v>
      </c>
      <c r="B241" t="s">
        <v>1098</v>
      </c>
      <c r="C241" t="s">
        <v>1098</v>
      </c>
      <c r="D241" t="s">
        <v>1099</v>
      </c>
    </row>
    <row r="242" spans="1:4">
      <c r="A242">
        <v>241</v>
      </c>
      <c r="B242" t="s">
        <v>1098</v>
      </c>
      <c r="C242" t="s">
        <v>795</v>
      </c>
      <c r="D242" t="s">
        <v>1123</v>
      </c>
    </row>
    <row r="243" spans="1:4">
      <c r="A243">
        <v>242</v>
      </c>
      <c r="B243" t="s">
        <v>1098</v>
      </c>
      <c r="C243" t="s">
        <v>1124</v>
      </c>
      <c r="D243" t="s">
        <v>1125</v>
      </c>
    </row>
    <row r="244" spans="1:4">
      <c r="A244">
        <v>243</v>
      </c>
      <c r="B244" t="s">
        <v>1098</v>
      </c>
      <c r="C244" t="s">
        <v>1126</v>
      </c>
      <c r="D244" t="s">
        <v>1127</v>
      </c>
    </row>
    <row r="245" spans="1:4">
      <c r="A245">
        <v>244</v>
      </c>
      <c r="B245" t="s">
        <v>1128</v>
      </c>
      <c r="C245" t="s">
        <v>1130</v>
      </c>
      <c r="D245" t="s">
        <v>1131</v>
      </c>
    </row>
    <row r="246" spans="1:4">
      <c r="A246">
        <v>245</v>
      </c>
      <c r="B246" t="s">
        <v>1128</v>
      </c>
      <c r="C246" t="s">
        <v>1132</v>
      </c>
      <c r="D246" t="s">
        <v>1133</v>
      </c>
    </row>
    <row r="247" spans="1:4">
      <c r="A247">
        <v>246</v>
      </c>
      <c r="B247" t="s">
        <v>1128</v>
      </c>
      <c r="C247" t="s">
        <v>1134</v>
      </c>
      <c r="D247" t="s">
        <v>1135</v>
      </c>
    </row>
    <row r="248" spans="1:4">
      <c r="A248">
        <v>247</v>
      </c>
      <c r="B248" t="s">
        <v>1128</v>
      </c>
      <c r="C248" t="s">
        <v>836</v>
      </c>
      <c r="D248" t="s">
        <v>1136</v>
      </c>
    </row>
    <row r="249" spans="1:4">
      <c r="A249">
        <v>248</v>
      </c>
      <c r="B249" t="s">
        <v>1128</v>
      </c>
      <c r="C249" t="s">
        <v>1137</v>
      </c>
      <c r="D249" t="s">
        <v>1138</v>
      </c>
    </row>
    <row r="250" spans="1:4">
      <c r="A250">
        <v>249</v>
      </c>
      <c r="B250" t="s">
        <v>1128</v>
      </c>
      <c r="C250" t="s">
        <v>842</v>
      </c>
      <c r="D250" t="s">
        <v>1139</v>
      </c>
    </row>
    <row r="251" spans="1:4">
      <c r="A251">
        <v>250</v>
      </c>
      <c r="B251" t="s">
        <v>1128</v>
      </c>
      <c r="C251" t="s">
        <v>1140</v>
      </c>
      <c r="D251" t="s">
        <v>1141</v>
      </c>
    </row>
    <row r="252" spans="1:4">
      <c r="A252">
        <v>251</v>
      </c>
      <c r="B252" t="s">
        <v>1128</v>
      </c>
      <c r="C252" t="s">
        <v>1142</v>
      </c>
      <c r="D252" t="s">
        <v>1143</v>
      </c>
    </row>
    <row r="253" spans="1:4">
      <c r="A253">
        <v>252</v>
      </c>
      <c r="B253" t="s">
        <v>1128</v>
      </c>
      <c r="C253" t="s">
        <v>1144</v>
      </c>
      <c r="D253" t="s">
        <v>1145</v>
      </c>
    </row>
    <row r="254" spans="1:4">
      <c r="A254">
        <v>253</v>
      </c>
      <c r="B254" t="s">
        <v>1128</v>
      </c>
      <c r="C254" t="s">
        <v>1128</v>
      </c>
      <c r="D254" t="s">
        <v>1129</v>
      </c>
    </row>
    <row r="255" spans="1:4">
      <c r="A255">
        <v>254</v>
      </c>
      <c r="B255" t="s">
        <v>1128</v>
      </c>
      <c r="C255" t="s">
        <v>1146</v>
      </c>
      <c r="D255" t="s">
        <v>1147</v>
      </c>
    </row>
    <row r="256" spans="1:4">
      <c r="A256">
        <v>255</v>
      </c>
      <c r="B256" t="s">
        <v>1128</v>
      </c>
      <c r="C256" t="s">
        <v>1148</v>
      </c>
      <c r="D256" t="s">
        <v>1149</v>
      </c>
    </row>
    <row r="257" spans="1:4">
      <c r="A257">
        <v>256</v>
      </c>
      <c r="B257" t="s">
        <v>1150</v>
      </c>
      <c r="C257" t="s">
        <v>1152</v>
      </c>
      <c r="D257" t="s">
        <v>1153</v>
      </c>
    </row>
    <row r="258" spans="1:4">
      <c r="A258">
        <v>257</v>
      </c>
      <c r="B258" t="s">
        <v>1150</v>
      </c>
      <c r="C258" t="s">
        <v>1154</v>
      </c>
      <c r="D258" t="s">
        <v>1155</v>
      </c>
    </row>
    <row r="259" spans="1:4">
      <c r="A259">
        <v>258</v>
      </c>
      <c r="B259" t="s">
        <v>1150</v>
      </c>
      <c r="C259" t="s">
        <v>1104</v>
      </c>
      <c r="D259" t="s">
        <v>1156</v>
      </c>
    </row>
    <row r="260" spans="1:4">
      <c r="A260">
        <v>259</v>
      </c>
      <c r="B260" t="s">
        <v>1150</v>
      </c>
      <c r="C260" t="s">
        <v>1150</v>
      </c>
      <c r="D260" t="s">
        <v>1151</v>
      </c>
    </row>
    <row r="261" spans="1:4">
      <c r="A261">
        <v>260</v>
      </c>
      <c r="B261" t="s">
        <v>1150</v>
      </c>
      <c r="C261" t="s">
        <v>1157</v>
      </c>
      <c r="D261" t="s">
        <v>1158</v>
      </c>
    </row>
    <row r="262" spans="1:4">
      <c r="A262">
        <v>261</v>
      </c>
      <c r="B262" t="s">
        <v>1150</v>
      </c>
      <c r="C262" t="s">
        <v>1159</v>
      </c>
      <c r="D262" t="s">
        <v>1160</v>
      </c>
    </row>
    <row r="263" spans="1:4">
      <c r="A263">
        <v>262</v>
      </c>
      <c r="B263" t="s">
        <v>1150</v>
      </c>
      <c r="C263" t="s">
        <v>930</v>
      </c>
      <c r="D263" t="s">
        <v>1161</v>
      </c>
    </row>
    <row r="264" spans="1:4">
      <c r="A264">
        <v>263</v>
      </c>
      <c r="B264" t="s">
        <v>1150</v>
      </c>
      <c r="C264" t="s">
        <v>1162</v>
      </c>
      <c r="D264" t="s">
        <v>1163</v>
      </c>
    </row>
    <row r="265" spans="1:4">
      <c r="A265">
        <v>264</v>
      </c>
      <c r="B265" t="s">
        <v>1164</v>
      </c>
      <c r="C265" t="s">
        <v>1166</v>
      </c>
      <c r="D265" t="s">
        <v>1167</v>
      </c>
    </row>
    <row r="266" spans="1:4">
      <c r="A266">
        <v>265</v>
      </c>
      <c r="B266" t="s">
        <v>1164</v>
      </c>
      <c r="C266" t="s">
        <v>1168</v>
      </c>
      <c r="D266" t="s">
        <v>1169</v>
      </c>
    </row>
    <row r="267" spans="1:4">
      <c r="A267">
        <v>266</v>
      </c>
      <c r="B267" t="s">
        <v>1164</v>
      </c>
      <c r="C267" t="s">
        <v>1170</v>
      </c>
      <c r="D267" t="s">
        <v>1171</v>
      </c>
    </row>
    <row r="268" spans="1:4">
      <c r="A268">
        <v>267</v>
      </c>
      <c r="B268" t="s">
        <v>1164</v>
      </c>
      <c r="C268" t="s">
        <v>1172</v>
      </c>
      <c r="D268" t="s">
        <v>1173</v>
      </c>
    </row>
    <row r="269" spans="1:4">
      <c r="A269">
        <v>268</v>
      </c>
      <c r="B269" t="s">
        <v>1164</v>
      </c>
      <c r="C269" t="s">
        <v>1174</v>
      </c>
      <c r="D269" t="s">
        <v>1175</v>
      </c>
    </row>
    <row r="270" spans="1:4">
      <c r="A270">
        <v>269</v>
      </c>
      <c r="B270" t="s">
        <v>1164</v>
      </c>
      <c r="C270" t="s">
        <v>1176</v>
      </c>
      <c r="D270" t="s">
        <v>1177</v>
      </c>
    </row>
    <row r="271" spans="1:4">
      <c r="A271">
        <v>270</v>
      </c>
      <c r="B271" t="s">
        <v>1164</v>
      </c>
      <c r="C271" t="s">
        <v>1178</v>
      </c>
      <c r="D271" t="s">
        <v>1179</v>
      </c>
    </row>
    <row r="272" spans="1:4">
      <c r="A272">
        <v>271</v>
      </c>
      <c r="B272" t="s">
        <v>1164</v>
      </c>
      <c r="C272" t="s">
        <v>1180</v>
      </c>
      <c r="D272" t="s">
        <v>1181</v>
      </c>
    </row>
    <row r="273" spans="1:4">
      <c r="A273">
        <v>272</v>
      </c>
      <c r="B273" t="s">
        <v>1164</v>
      </c>
      <c r="C273" t="s">
        <v>1182</v>
      </c>
      <c r="D273" t="s">
        <v>1183</v>
      </c>
    </row>
    <row r="274" spans="1:4">
      <c r="A274">
        <v>273</v>
      </c>
      <c r="B274" t="s">
        <v>1164</v>
      </c>
      <c r="C274" t="s">
        <v>1184</v>
      </c>
      <c r="D274" t="s">
        <v>1185</v>
      </c>
    </row>
    <row r="275" spans="1:4">
      <c r="A275">
        <v>274</v>
      </c>
      <c r="B275" t="s">
        <v>1164</v>
      </c>
      <c r="C275" t="s">
        <v>1186</v>
      </c>
      <c r="D275" t="s">
        <v>1187</v>
      </c>
    </row>
    <row r="276" spans="1:4">
      <c r="A276">
        <v>275</v>
      </c>
      <c r="B276" t="s">
        <v>1164</v>
      </c>
      <c r="C276" t="s">
        <v>1188</v>
      </c>
      <c r="D276" t="s">
        <v>1189</v>
      </c>
    </row>
    <row r="277" spans="1:4">
      <c r="A277">
        <v>276</v>
      </c>
      <c r="B277" t="s">
        <v>1164</v>
      </c>
      <c r="C277" t="s">
        <v>1190</v>
      </c>
      <c r="D277" t="s">
        <v>1191</v>
      </c>
    </row>
    <row r="278" spans="1:4">
      <c r="A278">
        <v>277</v>
      </c>
      <c r="B278" t="s">
        <v>1164</v>
      </c>
      <c r="C278" t="s">
        <v>1192</v>
      </c>
      <c r="D278" t="s">
        <v>1193</v>
      </c>
    </row>
    <row r="279" spans="1:4">
      <c r="A279">
        <v>278</v>
      </c>
      <c r="B279" t="s">
        <v>1164</v>
      </c>
      <c r="C279" t="s">
        <v>1194</v>
      </c>
      <c r="D279" t="s">
        <v>1195</v>
      </c>
    </row>
    <row r="280" spans="1:4">
      <c r="A280">
        <v>279</v>
      </c>
      <c r="B280" t="s">
        <v>1164</v>
      </c>
      <c r="C280" t="s">
        <v>1164</v>
      </c>
      <c r="D280" t="s">
        <v>1165</v>
      </c>
    </row>
    <row r="281" spans="1:4">
      <c r="A281">
        <v>280</v>
      </c>
      <c r="B281" t="s">
        <v>1164</v>
      </c>
      <c r="C281" t="s">
        <v>1196</v>
      </c>
      <c r="D281" t="s">
        <v>1197</v>
      </c>
    </row>
    <row r="282" spans="1:4">
      <c r="A282">
        <v>281</v>
      </c>
      <c r="B282" t="s">
        <v>1164</v>
      </c>
      <c r="C282" t="s">
        <v>1198</v>
      </c>
      <c r="D282" t="s">
        <v>1199</v>
      </c>
    </row>
    <row r="283" spans="1:4">
      <c r="A283">
        <v>282</v>
      </c>
      <c r="B283" t="s">
        <v>1200</v>
      </c>
      <c r="C283" t="s">
        <v>1202</v>
      </c>
      <c r="D283" t="s">
        <v>1203</v>
      </c>
    </row>
    <row r="284" spans="1:4">
      <c r="A284">
        <v>283</v>
      </c>
      <c r="B284" t="s">
        <v>1200</v>
      </c>
      <c r="C284" t="s">
        <v>1204</v>
      </c>
      <c r="D284" t="s">
        <v>1205</v>
      </c>
    </row>
    <row r="285" spans="1:4">
      <c r="A285">
        <v>284</v>
      </c>
      <c r="B285" t="s">
        <v>1200</v>
      </c>
      <c r="C285" t="s">
        <v>1206</v>
      </c>
      <c r="D285" t="s">
        <v>1207</v>
      </c>
    </row>
    <row r="286" spans="1:4">
      <c r="A286">
        <v>285</v>
      </c>
      <c r="B286" t="s">
        <v>1200</v>
      </c>
      <c r="C286" t="s">
        <v>842</v>
      </c>
      <c r="D286" t="s">
        <v>1208</v>
      </c>
    </row>
    <row r="287" spans="1:4">
      <c r="A287">
        <v>286</v>
      </c>
      <c r="B287" t="s">
        <v>1200</v>
      </c>
      <c r="C287" t="s">
        <v>1209</v>
      </c>
      <c r="D287" t="s">
        <v>1210</v>
      </c>
    </row>
    <row r="288" spans="1:4">
      <c r="A288">
        <v>287</v>
      </c>
      <c r="B288" t="s">
        <v>1200</v>
      </c>
      <c r="C288" t="s">
        <v>1211</v>
      </c>
      <c r="D288" t="s">
        <v>1212</v>
      </c>
    </row>
    <row r="289" spans="1:4">
      <c r="A289">
        <v>288</v>
      </c>
      <c r="B289" t="s">
        <v>1200</v>
      </c>
      <c r="C289" t="s">
        <v>1200</v>
      </c>
      <c r="D289" t="s">
        <v>1201</v>
      </c>
    </row>
    <row r="290" spans="1:4">
      <c r="A290">
        <v>289</v>
      </c>
      <c r="B290" t="s">
        <v>1200</v>
      </c>
      <c r="C290" t="s">
        <v>1213</v>
      </c>
      <c r="D290" t="s">
        <v>1214</v>
      </c>
    </row>
    <row r="291" spans="1:4">
      <c r="A291">
        <v>290</v>
      </c>
      <c r="B291" t="s">
        <v>1200</v>
      </c>
      <c r="C291" t="s">
        <v>848</v>
      </c>
      <c r="D291" t="s">
        <v>1215</v>
      </c>
    </row>
    <row r="292" spans="1:4">
      <c r="A292">
        <v>291</v>
      </c>
      <c r="B292" t="s">
        <v>1200</v>
      </c>
      <c r="C292" t="s">
        <v>1216</v>
      </c>
      <c r="D292" t="s">
        <v>1217</v>
      </c>
    </row>
    <row r="293" spans="1:4">
      <c r="A293">
        <v>292</v>
      </c>
      <c r="B293" t="s">
        <v>1218</v>
      </c>
      <c r="C293" t="s">
        <v>1220</v>
      </c>
      <c r="D293" t="s">
        <v>1221</v>
      </c>
    </row>
    <row r="294" spans="1:4">
      <c r="A294">
        <v>293</v>
      </c>
      <c r="B294" t="s">
        <v>1218</v>
      </c>
      <c r="C294" t="s">
        <v>1222</v>
      </c>
      <c r="D294" t="s">
        <v>1223</v>
      </c>
    </row>
    <row r="295" spans="1:4">
      <c r="A295">
        <v>294</v>
      </c>
      <c r="B295" t="s">
        <v>1218</v>
      </c>
      <c r="C295" t="s">
        <v>1224</v>
      </c>
      <c r="D295" t="s">
        <v>1225</v>
      </c>
    </row>
    <row r="296" spans="1:4">
      <c r="A296">
        <v>295</v>
      </c>
      <c r="B296" t="s">
        <v>1218</v>
      </c>
      <c r="C296" t="s">
        <v>1226</v>
      </c>
      <c r="D296" t="s">
        <v>1227</v>
      </c>
    </row>
    <row r="297" spans="1:4">
      <c r="A297">
        <v>296</v>
      </c>
      <c r="B297" t="s">
        <v>1218</v>
      </c>
      <c r="C297" t="s">
        <v>1228</v>
      </c>
      <c r="D297" t="s">
        <v>1229</v>
      </c>
    </row>
    <row r="298" spans="1:4">
      <c r="A298">
        <v>297</v>
      </c>
      <c r="B298" t="s">
        <v>1218</v>
      </c>
      <c r="C298" t="s">
        <v>1230</v>
      </c>
      <c r="D298" t="s">
        <v>1231</v>
      </c>
    </row>
    <row r="299" spans="1:4">
      <c r="A299">
        <v>298</v>
      </c>
      <c r="B299" t="s">
        <v>1218</v>
      </c>
      <c r="C299" t="s">
        <v>1232</v>
      </c>
      <c r="D299" t="s">
        <v>1233</v>
      </c>
    </row>
    <row r="300" spans="1:4">
      <c r="A300">
        <v>299</v>
      </c>
      <c r="B300" t="s">
        <v>1218</v>
      </c>
      <c r="C300" t="s">
        <v>1234</v>
      </c>
      <c r="D300" t="s">
        <v>1235</v>
      </c>
    </row>
    <row r="301" spans="1:4">
      <c r="A301">
        <v>300</v>
      </c>
      <c r="B301" t="s">
        <v>1218</v>
      </c>
      <c r="C301" t="s">
        <v>1236</v>
      </c>
      <c r="D301" t="s">
        <v>1237</v>
      </c>
    </row>
    <row r="302" spans="1:4">
      <c r="A302">
        <v>301</v>
      </c>
      <c r="B302" t="s">
        <v>1218</v>
      </c>
      <c r="C302" t="s">
        <v>741</v>
      </c>
      <c r="D302" t="s">
        <v>1238</v>
      </c>
    </row>
    <row r="303" spans="1:4">
      <c r="A303">
        <v>302</v>
      </c>
      <c r="B303" t="s">
        <v>1218</v>
      </c>
      <c r="C303" t="s">
        <v>1218</v>
      </c>
      <c r="D303" t="s">
        <v>1219</v>
      </c>
    </row>
    <row r="304" spans="1:4">
      <c r="A304">
        <v>303</v>
      </c>
      <c r="B304" t="s">
        <v>1218</v>
      </c>
      <c r="C304" t="s">
        <v>1239</v>
      </c>
      <c r="D304" t="s">
        <v>1240</v>
      </c>
    </row>
    <row r="305" spans="1:4">
      <c r="A305">
        <v>304</v>
      </c>
      <c r="B305" t="s">
        <v>1241</v>
      </c>
      <c r="C305" t="s">
        <v>1243</v>
      </c>
      <c r="D305" t="s">
        <v>1244</v>
      </c>
    </row>
    <row r="306" spans="1:4">
      <c r="A306">
        <v>305</v>
      </c>
      <c r="B306" t="s">
        <v>1241</v>
      </c>
      <c r="C306" t="s">
        <v>1245</v>
      </c>
      <c r="D306" t="s">
        <v>1246</v>
      </c>
    </row>
    <row r="307" spans="1:4">
      <c r="A307">
        <v>306</v>
      </c>
      <c r="B307" t="s">
        <v>1241</v>
      </c>
      <c r="C307" t="s">
        <v>1247</v>
      </c>
      <c r="D307" t="s">
        <v>1248</v>
      </c>
    </row>
    <row r="308" spans="1:4">
      <c r="A308">
        <v>307</v>
      </c>
      <c r="B308" t="s">
        <v>1241</v>
      </c>
      <c r="C308" t="s">
        <v>1249</v>
      </c>
      <c r="D308" t="s">
        <v>1250</v>
      </c>
    </row>
    <row r="309" spans="1:4">
      <c r="A309">
        <v>308</v>
      </c>
      <c r="B309" t="s">
        <v>1241</v>
      </c>
      <c r="C309" t="s">
        <v>1251</v>
      </c>
      <c r="D309" t="s">
        <v>1252</v>
      </c>
    </row>
    <row r="310" spans="1:4">
      <c r="A310">
        <v>309</v>
      </c>
      <c r="B310" t="s">
        <v>1241</v>
      </c>
      <c r="C310" t="s">
        <v>1253</v>
      </c>
      <c r="D310" t="s">
        <v>1254</v>
      </c>
    </row>
    <row r="311" spans="1:4">
      <c r="A311">
        <v>310</v>
      </c>
      <c r="B311" t="s">
        <v>1241</v>
      </c>
      <c r="C311" t="s">
        <v>1255</v>
      </c>
      <c r="D311" t="s">
        <v>1256</v>
      </c>
    </row>
    <row r="312" spans="1:4">
      <c r="A312">
        <v>311</v>
      </c>
      <c r="B312" t="s">
        <v>1241</v>
      </c>
      <c r="C312" t="s">
        <v>1257</v>
      </c>
      <c r="D312" t="s">
        <v>1258</v>
      </c>
    </row>
    <row r="313" spans="1:4">
      <c r="A313">
        <v>312</v>
      </c>
      <c r="B313" t="s">
        <v>1241</v>
      </c>
      <c r="C313" t="s">
        <v>1241</v>
      </c>
      <c r="D313" t="s">
        <v>1242</v>
      </c>
    </row>
    <row r="314" spans="1:4">
      <c r="A314">
        <v>313</v>
      </c>
      <c r="B314" t="s">
        <v>1241</v>
      </c>
      <c r="C314" t="s">
        <v>1259</v>
      </c>
      <c r="D314" t="s">
        <v>1260</v>
      </c>
    </row>
    <row r="315" spans="1:4">
      <c r="A315">
        <v>314</v>
      </c>
      <c r="B315" t="s">
        <v>1261</v>
      </c>
      <c r="C315" t="s">
        <v>1263</v>
      </c>
      <c r="D315" t="s">
        <v>1264</v>
      </c>
    </row>
    <row r="316" spans="1:4">
      <c r="A316">
        <v>315</v>
      </c>
      <c r="B316" t="s">
        <v>1261</v>
      </c>
      <c r="C316" t="s">
        <v>787</v>
      </c>
      <c r="D316" t="s">
        <v>1265</v>
      </c>
    </row>
    <row r="317" spans="1:4">
      <c r="A317">
        <v>316</v>
      </c>
      <c r="B317" t="s">
        <v>1261</v>
      </c>
      <c r="C317" t="s">
        <v>1266</v>
      </c>
      <c r="D317" t="s">
        <v>1267</v>
      </c>
    </row>
    <row r="318" spans="1:4">
      <c r="A318">
        <v>317</v>
      </c>
      <c r="B318" t="s">
        <v>1261</v>
      </c>
      <c r="C318" t="s">
        <v>1251</v>
      </c>
      <c r="D318" t="s">
        <v>1268</v>
      </c>
    </row>
    <row r="319" spans="1:4">
      <c r="A319">
        <v>318</v>
      </c>
      <c r="B319" t="s">
        <v>1261</v>
      </c>
      <c r="C319" t="s">
        <v>1269</v>
      </c>
      <c r="D319" t="s">
        <v>1270</v>
      </c>
    </row>
    <row r="320" spans="1:4">
      <c r="A320">
        <v>319</v>
      </c>
      <c r="B320" t="s">
        <v>1261</v>
      </c>
      <c r="C320" t="s">
        <v>1236</v>
      </c>
      <c r="D320" t="s">
        <v>1271</v>
      </c>
    </row>
    <row r="321" spans="1:4">
      <c r="A321">
        <v>320</v>
      </c>
      <c r="B321" t="s">
        <v>1261</v>
      </c>
      <c r="C321" t="s">
        <v>1272</v>
      </c>
      <c r="D321" t="s">
        <v>1273</v>
      </c>
    </row>
    <row r="322" spans="1:4">
      <c r="A322">
        <v>321</v>
      </c>
      <c r="B322" t="s">
        <v>1261</v>
      </c>
      <c r="C322" t="s">
        <v>1274</v>
      </c>
      <c r="D322" t="s">
        <v>1275</v>
      </c>
    </row>
    <row r="323" spans="1:4">
      <c r="A323">
        <v>322</v>
      </c>
      <c r="B323" t="s">
        <v>1261</v>
      </c>
      <c r="C323" t="s">
        <v>1261</v>
      </c>
      <c r="D323" t="s">
        <v>1262</v>
      </c>
    </row>
    <row r="324" spans="1:4">
      <c r="A324">
        <v>323</v>
      </c>
      <c r="B324" t="s">
        <v>1261</v>
      </c>
      <c r="C324" t="s">
        <v>1276</v>
      </c>
      <c r="D324" t="s">
        <v>1277</v>
      </c>
    </row>
    <row r="325" spans="1:4">
      <c r="A325">
        <v>324</v>
      </c>
      <c r="B325" t="s">
        <v>1278</v>
      </c>
      <c r="C325" t="s">
        <v>1280</v>
      </c>
      <c r="D325" t="s">
        <v>1281</v>
      </c>
    </row>
    <row r="326" spans="1:4">
      <c r="A326">
        <v>325</v>
      </c>
      <c r="B326" t="s">
        <v>1278</v>
      </c>
      <c r="C326" t="s">
        <v>657</v>
      </c>
      <c r="D326" t="s">
        <v>1282</v>
      </c>
    </row>
    <row r="327" spans="1:4">
      <c r="A327">
        <v>326</v>
      </c>
      <c r="B327" t="s">
        <v>1278</v>
      </c>
      <c r="C327" t="s">
        <v>1283</v>
      </c>
      <c r="D327" t="s">
        <v>1284</v>
      </c>
    </row>
    <row r="328" spans="1:4">
      <c r="A328">
        <v>327</v>
      </c>
      <c r="B328" t="s">
        <v>1278</v>
      </c>
      <c r="C328" t="s">
        <v>1285</v>
      </c>
      <c r="D328" t="s">
        <v>1286</v>
      </c>
    </row>
    <row r="329" spans="1:4">
      <c r="A329">
        <v>328</v>
      </c>
      <c r="B329" t="s">
        <v>1278</v>
      </c>
      <c r="C329" t="s">
        <v>1287</v>
      </c>
      <c r="D329" t="s">
        <v>1288</v>
      </c>
    </row>
    <row r="330" spans="1:4">
      <c r="A330">
        <v>329</v>
      </c>
      <c r="B330" t="s">
        <v>1278</v>
      </c>
      <c r="C330" t="s">
        <v>729</v>
      </c>
      <c r="D330" t="s">
        <v>1289</v>
      </c>
    </row>
    <row r="331" spans="1:4">
      <c r="A331">
        <v>330</v>
      </c>
      <c r="B331" t="s">
        <v>1278</v>
      </c>
      <c r="C331" t="s">
        <v>1290</v>
      </c>
      <c r="D331" t="s">
        <v>1291</v>
      </c>
    </row>
    <row r="332" spans="1:4">
      <c r="A332">
        <v>331</v>
      </c>
      <c r="B332" t="s">
        <v>1278</v>
      </c>
      <c r="C332" t="s">
        <v>1292</v>
      </c>
      <c r="D332" t="s">
        <v>1293</v>
      </c>
    </row>
    <row r="333" spans="1:4">
      <c r="A333">
        <v>332</v>
      </c>
      <c r="B333" t="s">
        <v>1278</v>
      </c>
      <c r="C333" t="s">
        <v>1294</v>
      </c>
      <c r="D333" t="s">
        <v>1295</v>
      </c>
    </row>
    <row r="334" spans="1:4">
      <c r="A334">
        <v>333</v>
      </c>
      <c r="B334" t="s">
        <v>1278</v>
      </c>
      <c r="C334" t="s">
        <v>1296</v>
      </c>
      <c r="D334" t="s">
        <v>1297</v>
      </c>
    </row>
    <row r="335" spans="1:4">
      <c r="A335">
        <v>334</v>
      </c>
      <c r="B335" t="s">
        <v>1278</v>
      </c>
      <c r="C335" t="s">
        <v>1298</v>
      </c>
      <c r="D335" t="s">
        <v>1299</v>
      </c>
    </row>
    <row r="336" spans="1:4">
      <c r="A336">
        <v>335</v>
      </c>
      <c r="B336" t="s">
        <v>1278</v>
      </c>
      <c r="C336" t="s">
        <v>737</v>
      </c>
      <c r="D336" t="s">
        <v>1300</v>
      </c>
    </row>
    <row r="337" spans="1:4">
      <c r="A337">
        <v>336</v>
      </c>
      <c r="B337" t="s">
        <v>1278</v>
      </c>
      <c r="C337" t="s">
        <v>1301</v>
      </c>
      <c r="D337" t="s">
        <v>1302</v>
      </c>
    </row>
    <row r="338" spans="1:4">
      <c r="A338">
        <v>337</v>
      </c>
      <c r="B338" t="s">
        <v>1278</v>
      </c>
      <c r="C338" t="s">
        <v>1303</v>
      </c>
      <c r="D338" t="s">
        <v>1304</v>
      </c>
    </row>
    <row r="339" spans="1:4">
      <c r="A339">
        <v>338</v>
      </c>
      <c r="B339" t="s">
        <v>1278</v>
      </c>
      <c r="C339" t="s">
        <v>1121</v>
      </c>
      <c r="D339" t="s">
        <v>1305</v>
      </c>
    </row>
    <row r="340" spans="1:4">
      <c r="A340">
        <v>339</v>
      </c>
      <c r="B340" t="s">
        <v>1278</v>
      </c>
      <c r="C340" t="s">
        <v>1306</v>
      </c>
      <c r="D340" t="s">
        <v>1307</v>
      </c>
    </row>
    <row r="341" spans="1:4">
      <c r="A341">
        <v>340</v>
      </c>
      <c r="B341" t="s">
        <v>1278</v>
      </c>
      <c r="C341" t="s">
        <v>1308</v>
      </c>
      <c r="D341" t="s">
        <v>1309</v>
      </c>
    </row>
    <row r="342" spans="1:4">
      <c r="A342">
        <v>341</v>
      </c>
      <c r="B342" t="s">
        <v>1278</v>
      </c>
      <c r="C342" t="s">
        <v>1310</v>
      </c>
      <c r="D342" t="s">
        <v>1311</v>
      </c>
    </row>
    <row r="343" spans="1:4">
      <c r="A343">
        <v>342</v>
      </c>
      <c r="B343" t="s">
        <v>1278</v>
      </c>
      <c r="C343" t="s">
        <v>1278</v>
      </c>
      <c r="D343" t="s">
        <v>1279</v>
      </c>
    </row>
    <row r="344" spans="1:4">
      <c r="A344">
        <v>343</v>
      </c>
      <c r="B344" t="s">
        <v>1312</v>
      </c>
      <c r="C344" t="s">
        <v>1312</v>
      </c>
      <c r="D344" t="s">
        <v>1313</v>
      </c>
    </row>
    <row r="345" spans="1:4">
      <c r="A345">
        <v>344</v>
      </c>
      <c r="B345" t="s">
        <v>1314</v>
      </c>
      <c r="C345" t="s">
        <v>1314</v>
      </c>
      <c r="D345" t="s">
        <v>1315</v>
      </c>
    </row>
    <row r="346" spans="1:4">
      <c r="A346">
        <v>345</v>
      </c>
      <c r="B346" t="s">
        <v>1316</v>
      </c>
      <c r="C346" t="s">
        <v>1316</v>
      </c>
      <c r="D346" t="s">
        <v>1317</v>
      </c>
    </row>
    <row r="347" spans="1:4">
      <c r="A347">
        <v>346</v>
      </c>
      <c r="B347" t="s">
        <v>1318</v>
      </c>
      <c r="C347" t="s">
        <v>1318</v>
      </c>
      <c r="D347" t="s">
        <v>1319</v>
      </c>
    </row>
    <row r="348" spans="1:4">
      <c r="A348">
        <v>347</v>
      </c>
      <c r="B348" t="s">
        <v>1320</v>
      </c>
      <c r="C348" t="s">
        <v>1320</v>
      </c>
      <c r="D348" t="s">
        <v>1321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1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:B5"/>
  <sheetViews>
    <sheetView showGridLines="0" zoomScaleNormal="100" workbookViewId="0"/>
  </sheetViews>
  <sheetFormatPr defaultRowHeight="11.25"/>
  <sheetData>
    <row r="3" spans="2:2">
      <c r="B3" t="s">
        <v>1367</v>
      </c>
    </row>
    <row r="4" spans="2:2">
      <c r="B4" t="s">
        <v>1368</v>
      </c>
    </row>
    <row r="5" spans="2:2">
      <c r="B5" t="s">
        <v>1369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4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4"/>
    <col min="2" max="2" width="66.7109375" style="84" bestFit="1" customWidth="1"/>
    <col min="3" max="16384" width="9.140625" style="84"/>
  </cols>
  <sheetData>
    <row r="1" spans="1:3">
      <c r="A1" s="84" t="s">
        <v>133</v>
      </c>
      <c r="B1" s="84" t="s">
        <v>134</v>
      </c>
      <c r="C1" s="84" t="s">
        <v>135</v>
      </c>
    </row>
    <row r="2" spans="1:3">
      <c r="A2" s="84">
        <v>4189678</v>
      </c>
      <c r="B2" s="84" t="s">
        <v>372</v>
      </c>
      <c r="C2" s="84" t="s">
        <v>198</v>
      </c>
    </row>
    <row r="3" spans="1:3">
      <c r="A3" s="84">
        <v>4190415</v>
      </c>
      <c r="B3" s="84" t="s">
        <v>373</v>
      </c>
      <c r="C3" s="8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165</vt:i4>
      </vt:variant>
    </vt:vector>
  </HeadingPairs>
  <TitlesOfParts>
    <vt:vector size="173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Мой ПК</cp:lastModifiedBy>
  <dcterms:created xsi:type="dcterms:W3CDTF">2014-08-18T08:57:48Z</dcterms:created>
  <dcterms:modified xsi:type="dcterms:W3CDTF">2023-09-29T11:27:08Z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