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F:\2021\"/>
    </mc:Choice>
  </mc:AlternateContent>
  <bookViews>
    <workbookView xWindow="0" yWindow="0" windowWidth="28800" windowHeight="12225" tabRatio="912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ВД и СКИ" sheetId="556" r:id="rId5"/>
    <sheet name="Форма 1.0.1 | Форма 4.7" sheetId="569" r:id="rId6"/>
    <sheet name="Форма 4.7" sheetId="580" r:id="rId7"/>
    <sheet name="Форма 1.0.2" sheetId="564" state="veryHidden" r:id="rId8"/>
    <sheet name="Сведения об изменении" sheetId="547" state="veryHidden" r:id="rId9"/>
    <sheet name="Комментарии" sheetId="431" r:id="rId10"/>
    <sheet name="Проверка" sheetId="432" r:id="rId11"/>
    <sheet name="modProv" sheetId="570" state="veryHidden" r:id="rId12"/>
    <sheet name="modReestr" sheetId="562" state="veryHidden" r:id="rId13"/>
    <sheet name="AllSheetsInThisWorkbook" sheetId="389" state="veryHidden" r:id="rId14"/>
    <sheet name="modCheckCyan" sheetId="553" state="veryHidden" r:id="rId15"/>
    <sheet name="modInfo" sheetId="513" state="veryHidden" r:id="rId16"/>
    <sheet name="TEHSHEET" sheetId="205" state="veryHidden" r:id="rId17"/>
    <sheet name="modList11" sheetId="577" state="veryHidden" r:id="rId18"/>
    <sheet name="et_union_hor" sheetId="471" state="veryHidden" r:id="rId19"/>
    <sheet name="et_union_vert" sheetId="521" state="veryHidden" r:id="rId20"/>
    <sheet name="modList00" sheetId="546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xlnm._FilterDatabase" localSheetId="10" hidden="1">Проверка!$B$4:$E$4</definedName>
    <definedName name="activity">'ВД и СКИ'!$E$22:$E$25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Cell_List11">'Форма 4.7'!$D$10:$G$19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4.7'!$F$12:$G$19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REESTR_MO!$A$2:$D$348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СКИ'!$X$20:$X$26</definedName>
    <definedName name="List07_CheckC">'ВД и СКИ'!$D$21:$M$25</definedName>
    <definedName name="List07_fieldMarker">'ВД и СКИ'!$Y$20:$Y$26</definedName>
    <definedName name="List07_Fill">'ВД и СКИ'!$D$27:$F$27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ist11_GroundMaterials_1">'Форма 4.7'!$F$12:$F$19</definedName>
    <definedName name="List11_note">'Форма 4.7'!$G$10:$G$19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'ВД и СКИ'!$M$21:$M$25</definedName>
    <definedName name="note_ter">'ВД и СКИ'!$I$21:$I$25</definedName>
    <definedName name="num_of_cst">Титульный!$F$17</definedName>
    <definedName name="obj_List02_22">'Форма 1.0.1 | Форма 4.7'!$8:$8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DelList07_01">'ВД и СКИ'!$C$22:$C$26</definedName>
    <definedName name="pDelList07_04">'ВД и СКИ'!$G$22:$G$26</definedName>
    <definedName name="pDelList07_05">'ВД и СКИ'!$K$22:$K$26</definedName>
    <definedName name="pIns_Comm">Комментарии!$E$13</definedName>
    <definedName name="pIns_List02">'Форма 1.0.1 | Форма 4.7'!$27:$27</definedName>
    <definedName name="pIns_List03">'Форма 1.0.2'!$E$13</definedName>
    <definedName name="pIns_List04">'Сведения об изменении'!$E$14</definedName>
    <definedName name="pIns_List07_01">'ВД и СКИ'!$E$20:$E$26</definedName>
    <definedName name="pIns_List07_04">'ВД и СКИ'!$I$20:$I$26</definedName>
    <definedName name="pIns_List07_05">'ВД и СКИ'!$M$20:$M$26</definedName>
    <definedName name="pIns_List09_0">Территории!$E$27</definedName>
    <definedName name="pIns_List11_1">'Форма 4.7'!$E$13</definedName>
    <definedName name="pIns_List11_2">'Форма 4.7'!$E$16</definedName>
    <definedName name="pIns_List11_3">'Форма 4.7'!$E$19</definedName>
    <definedName name="QUARTER">TEHSHEET!$F$2:$F$5</definedName>
    <definedName name="REESTR_LINK_RANGE">REESTR_LINK!$A$2:$C$3</definedName>
    <definedName name="REESTR_ORG_RANGE">REESTR_ORG!$A$2:$J$88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'ВД и СКИ'!$B$20:$B$26</definedName>
    <definedName name="Y_N_List07_02">'ВД и СКИ'!$F$20:$F$26</definedName>
    <definedName name="Y_N_List07_05">'ВД и СКИ'!$J$20:$J$26</definedName>
    <definedName name="year_list">TEHSHEET!$C$2:$C$7</definedName>
  </definedNames>
  <calcPr calcId="162913"/>
</workbook>
</file>

<file path=xl/calcChain.xml><?xml version="1.0" encoding="utf-8"?>
<calcChain xmlns="http://schemas.openxmlformats.org/spreadsheetml/2006/main">
  <c r="F24" i="569" l="1"/>
  <c r="D24" i="569"/>
  <c r="F20" i="569"/>
  <c r="D20" i="569"/>
  <c r="F16" i="569"/>
  <c r="D16" i="569"/>
  <c r="F12" i="569"/>
  <c r="R24" i="566"/>
  <c r="R23" i="566"/>
  <c r="A15" i="553"/>
  <c r="R22" i="566"/>
  <c r="P22" i="566" a="1"/>
  <c r="P22" i="566" s="1"/>
  <c r="R19" i="566"/>
  <c r="R18" i="566"/>
  <c r="A14" i="553"/>
  <c r="R17" i="566"/>
  <c r="P17" i="566" a="1"/>
  <c r="P17" i="566" s="1"/>
  <c r="R14" i="566"/>
  <c r="R13" i="566"/>
  <c r="A13" i="553"/>
  <c r="R12" i="566"/>
  <c r="P12" i="566" a="1"/>
  <c r="P12" i="566" s="1"/>
  <c r="M24" i="566"/>
  <c r="M23" i="566"/>
  <c r="M22" i="566"/>
  <c r="M19" i="566"/>
  <c r="M18" i="566"/>
  <c r="M17" i="566"/>
  <c r="M14" i="566"/>
  <c r="M13" i="566"/>
  <c r="M12" i="566"/>
  <c r="E17" i="205" l="1"/>
  <c r="D17" i="205"/>
  <c r="B3" i="52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B2" i="525"/>
  <c r="P15" i="471" l="1" a="1"/>
  <c r="P15" i="471" s="1"/>
  <c r="D4" i="556" l="1"/>
  <c r="B5" i="525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<sst xmlns="http://schemas.openxmlformats.org/spreadsheetml/2006/main" count="2362" uniqueCount="1410">
  <si>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</si>
  <si>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</si>
  <si>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</si>
  <si>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</si>
  <si>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</si>
  <si>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</si>
  <si>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</si>
  <si>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</si>
  <si>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</si>
  <si>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</si>
  <si>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</si>
  <si>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</si>
  <si>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</si>
  <si>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</si>
  <si>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</si>
  <si>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</si>
  <si>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</si>
  <si>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</si>
  <si>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</si>
  <si>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</si>
  <si>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</si>
  <si>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</si>
  <si>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</si>
  <si>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</si>
  <si>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</si>
  <si>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</si>
  <si>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</si>
  <si>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</si>
  <si>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</si>
  <si>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</si>
  <si>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</si>
  <si>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</si>
  <si>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</si>
  <si>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</si>
  <si>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</si>
  <si>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</si>
  <si>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</si>
  <si>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</si>
  <si>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</si>
  <si>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</si>
  <si>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</si>
  <si>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</si>
  <si>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</si>
  <si>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</si>
  <si>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</si>
  <si>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</si>
  <si>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</si>
  <si>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</si>
  <si>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</si>
  <si>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</si>
  <si>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</si>
  <si>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</si>
  <si>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</si>
  <si>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</si>
  <si>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</si>
  <si>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</si>
  <si>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</si>
  <si>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</si>
  <si>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</si>
  <si>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</si>
  <si>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</si>
  <si>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</si>
  <si>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</si>
  <si>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</si>
  <si>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</si>
  <si>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</si>
  <si>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</si>
  <si>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</si>
  <si>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</si>
  <si>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</si>
  <si>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</si>
  <si>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</si>
  <si>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</si>
  <si>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</si>
  <si>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</si>
  <si>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</si>
  <si>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</si>
  <si>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</si>
  <si>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</si>
  <si>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</si>
  <si>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</si>
  <si>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</si>
  <si>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</si>
  <si>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</si>
  <si>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</si>
  <si>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</si>
  <si>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</si>
  <si>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</si>
  <si>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</si>
  <si>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</si>
  <si>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</si>
  <si>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</si>
  <si>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</si>
  <si>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</si>
  <si>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</si>
  <si>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</si>
  <si>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</si>
  <si>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</si>
  <si>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</si>
  <si>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</si>
  <si>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</si>
  <si>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</si>
  <si>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</si>
  <si>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</si>
  <si>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</si>
  <si>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</si>
  <si>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</si>
  <si>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</si>
  <si>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</si>
  <si>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</si>
  <si>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</si>
  <si>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</si>
  <si>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</si>
  <si>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</si>
  <si>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</si>
  <si>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</si>
  <si>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</si>
  <si>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</si>
  <si>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</si>
  <si>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</si>
  <si>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</si>
  <si>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</si>
  <si>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</si>
  <si>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</si>
  <si>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</si>
  <si>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</si>
  <si>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</si>
  <si>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</si>
  <si>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</si>
  <si>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</si>
  <si>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</si>
  <si>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</si>
  <si>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</si>
  <si>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</si>
  <si>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</si>
  <si>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</si>
  <si>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</si>
  <si>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</si>
  <si>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</si>
  <si>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</si>
  <si>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</si>
  <si>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</si>
  <si>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</si>
  <si>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</si>
  <si>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</si>
  <si>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</si>
  <si>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</si>
  <si>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</si>
  <si>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</si>
  <si>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</si>
  <si>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</si>
  <si>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</si>
  <si>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</si>
  <si>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</si>
  <si>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</si>
  <si>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</si>
  <si>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</si>
  <si>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</si>
  <si>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</si>
  <si>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</si>
  <si>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</si>
  <si>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</si>
  <si>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</si>
  <si>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</si>
  <si>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</si>
  <si>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</si>
  <si>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</si>
  <si>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</si>
  <si>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</si>
  <si>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</si>
  <si>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</si>
  <si>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</si>
  <si>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</si>
  <si>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</si>
  <si>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</si>
  <si>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</si>
  <si>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</si>
  <si>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</si>
  <si>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</si>
  <si>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</si>
  <si>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</si>
  <si>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</si>
  <si>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</si>
  <si>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</si>
  <si>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</si>
  <si>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</si>
  <si>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</si>
  <si>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</si>
  <si>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</si>
  <si>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</si>
  <si>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</si>
  <si>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</si>
  <si>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</si>
  <si>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</si>
  <si>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</si>
  <si>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</si>
  <si>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</si>
  <si>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</si>
  <si>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</si>
  <si>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</si>
  <si>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</si>
  <si>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</si>
  <si>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</si>
  <si>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</si>
  <si>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</si>
  <si>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</si>
  <si>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</si>
  <si>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</si>
  <si>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</si>
  <si>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</si>
  <si>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</si>
  <si>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</si>
  <si>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</si>
  <si>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</si>
  <si>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</si>
  <si>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</si>
  <si>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</si>
  <si>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</si>
  <si>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</si>
  <si>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</si>
  <si>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</si>
  <si>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</si>
  <si>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</si>
  <si>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</si>
  <si>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</si>
  <si>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</si>
  <si>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</si>
  <si>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</si>
  <si>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</si>
  <si>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</si>
  <si>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</si>
  <si>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</si>
  <si>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</si>
  <si>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</si>
  <si>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</si>
  <si>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</si>
  <si>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</si>
  <si>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</si>
  <si>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</si>
  <si>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</si>
  <si>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</si>
  <si>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</si>
  <si>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</si>
  <si>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</si>
  <si>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</si>
  <si>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</si>
  <si>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</si>
  <si>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</si>
  <si>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</si>
  <si>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</si>
  <si>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</si>
  <si>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</si>
  <si>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</si>
  <si>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</si>
  <si>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</si>
  <si>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</si>
  <si>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</si>
  <si>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</si>
  <si>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</si>
  <si>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</si>
  <si>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</si>
  <si>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</si>
  <si>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</si>
  <si>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</si>
  <si>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</si>
  <si>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</si>
  <si>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</si>
  <si>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</si>
  <si>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</si>
  <si>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</si>
  <si>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</si>
  <si>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</si>
  <si>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</si>
  <si>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</si>
  <si>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</si>
  <si>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</si>
  <si>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</si>
  <si>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</si>
  <si>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</si>
  <si>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</si>
  <si>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</si>
  <si>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</si>
  <si>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</si>
  <si>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</si>
  <si>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</si>
  <si>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</si>
  <si>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</si>
  <si>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</si>
  <si>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</si>
  <si>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</si>
  <si>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</si>
  <si>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</si>
  <si>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</si>
  <si>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</si>
  <si>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</si>
  <si>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</si>
  <si>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</si>
  <si>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</si>
  <si>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</si>
  <si>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</si>
  <si>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</si>
  <si>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</si>
  <si>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</si>
  <si>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</si>
  <si>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</si>
  <si>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</si>
  <si>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</si>
  <si>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</si>
  <si>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</si>
  <si>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</si>
  <si>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</si>
  <si>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</si>
  <si>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</si>
  <si>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</si>
  <si>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</si>
  <si>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</si>
  <si>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</si>
  <si>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</si>
  <si>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</si>
  <si>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</si>
  <si>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</si>
  <si>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</si>
  <si>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</si>
  <si>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</si>
  <si>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</si>
  <si>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</si>
  <si>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</si>
  <si>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</si>
  <si>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</si>
  <si>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</si>
  <si>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</si>
  <si>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</si>
  <si>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</si>
  <si>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</si>
  <si>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</si>
  <si>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</si>
  <si>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</si>
  <si>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</si>
  <si>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</si>
  <si>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</si>
  <si>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</si>
  <si>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</si>
  <si>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</si>
  <si>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</si>
  <si>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</si>
  <si>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</si>
  <si>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</si>
  <si>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</si>
  <si>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</si>
  <si>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</si>
  <si>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</si>
  <si>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</si>
  <si>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</si>
  <si>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</si>
  <si>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</si>
  <si>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</si>
  <si>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</si>
  <si>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</si>
  <si>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</si>
  <si>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</si>
  <si>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</si>
  <si>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</si>
  <si>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</si>
  <si>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</si>
  <si>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</si>
  <si>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</si>
  <si>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</si>
  <si>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</si>
  <si>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</si>
  <si>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</si>
  <si>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</si>
  <si>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</si>
  <si>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</si>
  <si>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</si>
  <si>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</si>
  <si>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</si>
  <si>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</si>
  <si>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</si>
  <si>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</si>
  <si>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 xml:space="preserve"> - с выбором значений по двойному клику</t>
  </si>
  <si>
    <t>Форма 4.7 Информация об условиях, на которых осуществляется поставка товаров и (или) оказание услуг</t>
  </si>
  <si>
    <t>Проверка доступных обновлений...</t>
  </si>
  <si>
    <t>Нет доступных обновлений для отчёта с кодом FAS.JKH.OPEN.INFO.TERMS.WARM!</t>
  </si>
  <si>
    <t>16.02.2021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</si>
  <si>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</si>
  <si>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</si>
  <si>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</si>
  <si>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</si>
  <si>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</si>
  <si>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</si>
  <si>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</si>
  <si>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</si>
  <si>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</si>
  <si>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</si>
  <si>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</si>
  <si>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</si>
  <si>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</si>
  <si>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</si>
  <si>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</si>
  <si>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</si>
  <si>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</si>
  <si>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</si>
  <si>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</si>
  <si>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</si>
  <si>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2594</t>
  </si>
  <si>
    <t>31457162</t>
  </si>
  <si>
    <t>АО "ГАЗСПЕЦРЕСУРС"</t>
  </si>
  <si>
    <t>4611016308</t>
  </si>
  <si>
    <t>461101001</t>
  </si>
  <si>
    <t>17-11-2020 00:00:00</t>
  </si>
  <si>
    <t>30876295</t>
  </si>
  <si>
    <t>АО "ККХП"</t>
  </si>
  <si>
    <t>4630001280</t>
  </si>
  <si>
    <t>463201001</t>
  </si>
  <si>
    <t>12-01-2017 00:00:00</t>
  </si>
  <si>
    <t>26506537</t>
  </si>
  <si>
    <t>АО "Концерн Росэнергоатом" (филиал "Курская атомная станция")</t>
  </si>
  <si>
    <t>7721632827</t>
  </si>
  <si>
    <t>463443001</t>
  </si>
  <si>
    <t>31226876</t>
  </si>
  <si>
    <t>АО "Курская строительная компания "Новый курс"</t>
  </si>
  <si>
    <t>4629043694</t>
  </si>
  <si>
    <t>02-08-2018 00:00:00</t>
  </si>
  <si>
    <t>31412878</t>
  </si>
  <si>
    <t>АО "Михайловский ГОК  им. А.В. Варичева"</t>
  </si>
  <si>
    <t>4633001577</t>
  </si>
  <si>
    <t>997550001</t>
  </si>
  <si>
    <t>20-03-2020 00:00:00</t>
  </si>
  <si>
    <t>26838066</t>
  </si>
  <si>
    <t>АО "РЭУ"</t>
  </si>
  <si>
    <t>7714783092</t>
  </si>
  <si>
    <t>770401001</t>
  </si>
  <si>
    <t>26357430</t>
  </si>
  <si>
    <t>АО "Сахарный комбинат Льговский"</t>
  </si>
  <si>
    <t>4613005502</t>
  </si>
  <si>
    <t>461301001</t>
  </si>
  <si>
    <t>28160056</t>
  </si>
  <si>
    <t>АО "ТЭСК"</t>
  </si>
  <si>
    <t>4632121159</t>
  </si>
  <si>
    <t>27653101</t>
  </si>
  <si>
    <t>АУ КО "Редакция газеты "Беловские Зори"</t>
  </si>
  <si>
    <t>4601003540</t>
  </si>
  <si>
    <t>460101001</t>
  </si>
  <si>
    <t>26521231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</si>
  <si>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</si>
  <si>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</si>
  <si>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</si>
  <si>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26520355</t>
  </si>
  <si>
    <t>Брянский территориальный участок Московской дирекции по тепловодоснабжению – структурного подразделения Центральной дирекции по тепловодоснабжению – филиала ОАО «РЖД»</t>
  </si>
  <si>
    <t>463201002</t>
  </si>
  <si>
    <t>26373212</t>
  </si>
  <si>
    <t>ГУПКО "Курскоблжилкомхоз"</t>
  </si>
  <si>
    <t>4632024035</t>
  </si>
  <si>
    <t>26357437</t>
  </si>
  <si>
    <t>ЗАО "Рыльский хлебозавод"</t>
  </si>
  <si>
    <t>4620002277</t>
  </si>
  <si>
    <t>462001001</t>
  </si>
  <si>
    <t>30845056</t>
  </si>
  <si>
    <t>ИП Харитонов Дмитрий Витальевич</t>
  </si>
  <si>
    <t>463224709849</t>
  </si>
  <si>
    <t>отсутствует</t>
  </si>
  <si>
    <t>30941921</t>
  </si>
  <si>
    <t>Курский завод "Маяк" - филиал АО "Нижегородское научно-производственное объединение имени М.В.Фрунзе"</t>
  </si>
  <si>
    <t>5261077695</t>
  </si>
  <si>
    <t>463243001</t>
  </si>
  <si>
    <t>12-07-2017 00:00:00</t>
  </si>
  <si>
    <t>30843089</t>
  </si>
  <si>
    <t>МКУ "Управление обеспечения деятельности органов местного самоуправления"</t>
  </si>
  <si>
    <t>4622005001</t>
  </si>
  <si>
    <t>462201001</t>
  </si>
  <si>
    <t>01-10-2016 00:00:00</t>
  </si>
  <si>
    <t>31334806</t>
  </si>
  <si>
    <t>МУП "Глушковское ЖКХ"</t>
  </si>
  <si>
    <t>4603004186</t>
  </si>
  <si>
    <t>460301001</t>
  </si>
  <si>
    <t>31-07-2019 00:00:00</t>
  </si>
  <si>
    <t>26357464</t>
  </si>
  <si>
    <t>МУП "Городские тепловые сети" МО  "город Курчатов"</t>
  </si>
  <si>
    <t>4634002573</t>
  </si>
  <si>
    <t>463401001</t>
  </si>
  <si>
    <t>26357452</t>
  </si>
  <si>
    <t>МУП "Гортеплосеть"</t>
  </si>
  <si>
    <t>4632000330</t>
  </si>
  <si>
    <t>26357458</t>
  </si>
  <si>
    <t>МУП "Гортеплосеть" города Железногорска</t>
  </si>
  <si>
    <t>4633002394</t>
  </si>
  <si>
    <t>463301001</t>
  </si>
  <si>
    <t>26373218</t>
  </si>
  <si>
    <t>МУП "Иванинское ЖКХ"</t>
  </si>
  <si>
    <t>4634008455</t>
  </si>
  <si>
    <t>28829517</t>
  </si>
  <si>
    <t>МУП "Кшенское" поселка Кшенский</t>
  </si>
  <si>
    <t>4621009099</t>
  </si>
  <si>
    <t>462101001</t>
  </si>
  <si>
    <t>28967472</t>
  </si>
  <si>
    <t>МУП "Районное коммунальное хозяйство"</t>
  </si>
  <si>
    <t>4633037132</t>
  </si>
  <si>
    <t>31461777</t>
  </si>
  <si>
    <t>МУП "Теплосеть"</t>
  </si>
  <si>
    <t>4610006900</t>
  </si>
  <si>
    <t>461001001</t>
  </si>
  <si>
    <t>15-05-2008 00:00:00</t>
  </si>
  <si>
    <t>30370891</t>
  </si>
  <si>
    <t>МУП ЖКХ "Лазурное"</t>
  </si>
  <si>
    <t>4611007409</t>
  </si>
  <si>
    <t>08-07-2015 00:00:00</t>
  </si>
  <si>
    <t>26373163</t>
  </si>
  <si>
    <t>МУП ЖКХ "Лебяжье"</t>
  </si>
  <si>
    <t>4611007568</t>
  </si>
  <si>
    <t>28975327</t>
  </si>
  <si>
    <t>МУП ЖКХ "Родник"</t>
  </si>
  <si>
    <t>4611013586</t>
  </si>
  <si>
    <t>26357443</t>
  </si>
  <si>
    <t>МУП КЭТС г.Суджа</t>
  </si>
  <si>
    <t>4623002116</t>
  </si>
  <si>
    <t>462301001</t>
  </si>
  <si>
    <t>26357449</t>
  </si>
  <si>
    <t>ОАО "Геомаш" города Щигры</t>
  </si>
  <si>
    <t>4628000962</t>
  </si>
  <si>
    <t>462801001</t>
  </si>
  <si>
    <t>26319324</t>
  </si>
  <si>
    <t>ОАО "Курскрезинотехника"</t>
  </si>
  <si>
    <t>4632001454</t>
  </si>
  <si>
    <t>463250001</t>
  </si>
  <si>
    <t>26597746</t>
  </si>
  <si>
    <t>ОАО "Технотекс"</t>
  </si>
  <si>
    <t>4631000955</t>
  </si>
  <si>
    <t>28451724</t>
  </si>
  <si>
    <t>ОАО "Управляющая компания Курского района"</t>
  </si>
  <si>
    <t>4611008674</t>
  </si>
  <si>
    <t>28153332</t>
  </si>
  <si>
    <t>ОАО "Электроагрегат"</t>
  </si>
  <si>
    <t>4631005223</t>
  </si>
  <si>
    <t>28008001</t>
  </si>
  <si>
    <t>ООО  "Афродита"</t>
  </si>
  <si>
    <t>4633023436</t>
  </si>
  <si>
    <t>30958906</t>
  </si>
  <si>
    <t>ООО "АГРУПП"</t>
  </si>
  <si>
    <t>4603001234</t>
  </si>
  <si>
    <t>31206294</t>
  </si>
  <si>
    <t>ООО "Агропроект"</t>
  </si>
  <si>
    <t>3666120176</t>
  </si>
  <si>
    <t>366601001</t>
  </si>
  <si>
    <t>10-10-2018 00:00:00</t>
  </si>
  <si>
    <t>31157877</t>
  </si>
  <si>
    <t>ООО "ВодоСервис"</t>
  </si>
  <si>
    <t>4633039637</t>
  </si>
  <si>
    <t>26357459</t>
  </si>
  <si>
    <t>ООО "ГОТЭК-ЦПУ"</t>
  </si>
  <si>
    <t>4633016372</t>
  </si>
  <si>
    <t>26356874</t>
  </si>
  <si>
    <t>ООО "Газспецресурс" поселок им.М.Жукова</t>
  </si>
  <si>
    <t>4632063370</t>
  </si>
  <si>
    <t>26599373</t>
  </si>
  <si>
    <t>ООО "ЖКХ с. Мантурово"</t>
  </si>
  <si>
    <t>4614004050</t>
  </si>
  <si>
    <t>461401001</t>
  </si>
  <si>
    <t>28080260</t>
  </si>
  <si>
    <t>ООО "Железногорская МСО"</t>
  </si>
  <si>
    <t>4633011913</t>
  </si>
  <si>
    <t>27712056</t>
  </si>
  <si>
    <t>ООО "Жилищник"</t>
  </si>
  <si>
    <t>4603008769</t>
  </si>
  <si>
    <t>24-11-2011 00:00:00</t>
  </si>
  <si>
    <t>30918958</t>
  </si>
  <si>
    <t>ООО "Жилсервис ЗЖБИ-3"</t>
  </si>
  <si>
    <t>4633039010</t>
  </si>
  <si>
    <t>05-04-2017 00:00:00</t>
  </si>
  <si>
    <t>26357446</t>
  </si>
  <si>
    <t>ООО "КТС с. Калиновка"</t>
  </si>
  <si>
    <t>4626003929</t>
  </si>
  <si>
    <t>462601001</t>
  </si>
  <si>
    <t>27159575</t>
  </si>
  <si>
    <t>ООО "Коммунальная служба + " С. Михайловка</t>
  </si>
  <si>
    <t>4633033219</t>
  </si>
  <si>
    <t>26357416</t>
  </si>
  <si>
    <t>ООО "Коммунальная служба"</t>
  </si>
  <si>
    <t>4633020629</t>
  </si>
  <si>
    <t>28257640</t>
  </si>
  <si>
    <t>ООО "Коммунальщик"</t>
  </si>
  <si>
    <t>4633019359</t>
  </si>
  <si>
    <t>26590783</t>
  </si>
  <si>
    <t>4633023901</t>
  </si>
  <si>
    <t>26357432</t>
  </si>
  <si>
    <t>ООО "Коммунальщик" п. Прямицино</t>
  </si>
  <si>
    <t>4617004147</t>
  </si>
  <si>
    <t>461701001</t>
  </si>
  <si>
    <t>27549510</t>
  </si>
  <si>
    <t>ООО "Комфорт" г. Железногорск</t>
  </si>
  <si>
    <t>4633022993</t>
  </si>
  <si>
    <t>28006067</t>
  </si>
  <si>
    <t>ООО "Курская ТСК"</t>
  </si>
  <si>
    <t>4632168044</t>
  </si>
  <si>
    <t>26357454</t>
  </si>
  <si>
    <t>ООО "Курские Внешние Коммунальные сети"</t>
  </si>
  <si>
    <t>4632033706</t>
  </si>
  <si>
    <t>30852158</t>
  </si>
  <si>
    <t>ООО "Курскоблтеплосеть"</t>
  </si>
  <si>
    <t>4632185184</t>
  </si>
  <si>
    <t>26373215</t>
  </si>
  <si>
    <t>ООО "Новоандросовское ЖКХ"</t>
  </si>
  <si>
    <t>4633019609</t>
  </si>
  <si>
    <t>26519453</t>
  </si>
  <si>
    <t>ООО "Обоянские Коммунальные Тепловые Сети"</t>
  </si>
  <si>
    <t>4616008283</t>
  </si>
  <si>
    <t>461601001</t>
  </si>
  <si>
    <t>31209848</t>
  </si>
  <si>
    <t>ООО "ПРОМ-ЭНЕРГО-СЕРВИС"</t>
  </si>
  <si>
    <t>4620014875</t>
  </si>
  <si>
    <t>23-10-2018 00:00:00</t>
  </si>
  <si>
    <t>31326254</t>
  </si>
  <si>
    <t>ООО "СБМ"</t>
  </si>
  <si>
    <t>4632113278</t>
  </si>
  <si>
    <t>26-10-2009 00:00:00</t>
  </si>
  <si>
    <t>28262863</t>
  </si>
  <si>
    <t>ООО "Санаторий "Моква"</t>
  </si>
  <si>
    <t>4611004126</t>
  </si>
  <si>
    <t>26357417</t>
  </si>
  <si>
    <t>ООО "Свободинский электромеханический завод"</t>
  </si>
  <si>
    <t>4607000231</t>
  </si>
  <si>
    <t>460701001</t>
  </si>
  <si>
    <t>30949176</t>
  </si>
  <si>
    <t>ООО "Сети МС"</t>
  </si>
  <si>
    <t>4607006392</t>
  </si>
  <si>
    <t>05-12-2016 00:00:00</t>
  </si>
  <si>
    <t>26373203</t>
  </si>
  <si>
    <t>ООО "Солнцевское ЖКХ"</t>
  </si>
  <si>
    <t>4622004495</t>
  </si>
  <si>
    <t>26357461</t>
  </si>
  <si>
    <t>ООО "Студенокская коммунальная служба"</t>
  </si>
  <si>
    <t>4633022023</t>
  </si>
  <si>
    <t>26520250</t>
  </si>
  <si>
    <t>ООО "Тепло Плюс"</t>
  </si>
  <si>
    <t>4610007068</t>
  </si>
  <si>
    <t>30363198</t>
  </si>
  <si>
    <t>ООО "Теплогенерирующая компания "Регион"</t>
  </si>
  <si>
    <t>4632207448</t>
  </si>
  <si>
    <t>09-10-2015 00:00:00</t>
  </si>
  <si>
    <t>26357456</t>
  </si>
  <si>
    <t>ООО "Теплогенерирующая компания"</t>
  </si>
  <si>
    <t>4632068226</t>
  </si>
  <si>
    <t>26806402</t>
  </si>
  <si>
    <t>ООО "Теткинское МУП ЖКХ"</t>
  </si>
  <si>
    <t>4603005599</t>
  </si>
  <si>
    <t>26373188</t>
  </si>
  <si>
    <t>ООО "УниверсалСтройСервис"</t>
  </si>
  <si>
    <t>4619004209</t>
  </si>
  <si>
    <t>461901001</t>
  </si>
  <si>
    <t>26357444</t>
  </si>
  <si>
    <t>ООО "Фатежские КЭТС"</t>
  </si>
  <si>
    <t>4625004944</t>
  </si>
  <si>
    <t>462501001</t>
  </si>
  <si>
    <t>28010640</t>
  </si>
  <si>
    <t>ООО "Хомутовские КТС"</t>
  </si>
  <si>
    <t>4626006207</t>
  </si>
  <si>
    <t>28037290</t>
  </si>
  <si>
    <t>ООО "ЭКАС-строймонтаж"</t>
  </si>
  <si>
    <t>4632064101</t>
  </si>
  <si>
    <t>26319322</t>
  </si>
  <si>
    <t>ООО "Энерго-Сервис"</t>
  </si>
  <si>
    <t>4632032678</t>
  </si>
  <si>
    <t>27845262</t>
  </si>
  <si>
    <t>ООО "Южная генерирующая компания"</t>
  </si>
  <si>
    <t>4632077904</t>
  </si>
  <si>
    <t>26520836</t>
  </si>
  <si>
    <t>ООО «НИАГАРА+»</t>
  </si>
  <si>
    <t>4607005286</t>
  </si>
  <si>
    <t>26520846</t>
  </si>
  <si>
    <t>ООО «Стройсантехналадка»</t>
  </si>
  <si>
    <t>4632064013</t>
  </si>
  <si>
    <t>27549574</t>
  </si>
  <si>
    <t>ООО Управляющая компания "Айсберг +"</t>
  </si>
  <si>
    <t>4608005722</t>
  </si>
  <si>
    <t>460801001</t>
  </si>
  <si>
    <t>26357433</t>
  </si>
  <si>
    <t>ООО"Теплосети п.Поныри"</t>
  </si>
  <si>
    <t>4618003724</t>
  </si>
  <si>
    <t>461801001</t>
  </si>
  <si>
    <t>30366049</t>
  </si>
  <si>
    <t>ОП "Воронежское" АО "ГУ ЖКХ"</t>
  </si>
  <si>
    <t>5116000922</t>
  </si>
  <si>
    <t>366445001</t>
  </si>
  <si>
    <t>21-10-2015 00:00:00</t>
  </si>
  <si>
    <t>26526453</t>
  </si>
  <si>
    <t>ПАО "Квадра" (по месту нахождения филиала ПАО "Квадра" - "Белгородская генерация" в г. Белгороде)</t>
  </si>
  <si>
    <t>6829012680</t>
  </si>
  <si>
    <t>312343001</t>
  </si>
  <si>
    <t>26519767</t>
  </si>
  <si>
    <t>ПАО "Квадра" (филиал "Курская генерация")</t>
  </si>
  <si>
    <t>28084551</t>
  </si>
  <si>
    <t>ПАО "Квадра" (филиал "Южная генерация")</t>
  </si>
  <si>
    <t>463201000</t>
  </si>
  <si>
    <t>26357457</t>
  </si>
  <si>
    <t>ПАО "Михайловский ГОК"</t>
  </si>
  <si>
    <t>26519455</t>
  </si>
  <si>
    <t>Рыльский авиационный технический колледж - филиал ФГОУВПО "Московский государственный технический университет гражданской авиации "</t>
  </si>
  <si>
    <t>7712029250</t>
  </si>
  <si>
    <t>26373189</t>
  </si>
  <si>
    <t>ФГБУ "Санаторий Марьино"</t>
  </si>
  <si>
    <t>4620001192</t>
  </si>
  <si>
    <t>31044258</t>
  </si>
  <si>
    <t>Филиал ОАО "РЖД" Юго-Восточная железная дорога, Юго-Восточная дирекция по эксплуатации зданий и сооружений ЕЛЕЦКАЯ ДИСТАЦИЯ ГРАЖДАНСКИХ СООРУЖЕНИЙ</t>
  </si>
  <si>
    <t>481245040</t>
  </si>
  <si>
    <t>27135237</t>
  </si>
  <si>
    <t>Филиал ОАО "РЭУ" "Курский"</t>
  </si>
  <si>
    <t>28458571</t>
  </si>
  <si>
    <t>Филиал ООО "Курск-молоко"-"Рыльский сыродел"</t>
  </si>
  <si>
    <t>4632173083</t>
  </si>
  <si>
    <t>30941480</t>
  </si>
  <si>
    <t>Филиал ФГБУ "ЦЖКУ" Минобороны России по ЗВО</t>
  </si>
  <si>
    <t>7729314745</t>
  </si>
  <si>
    <t>784243001</t>
  </si>
  <si>
    <t>№</t>
  </si>
  <si>
    <t>Беловский муниципальный район</t>
  </si>
  <si>
    <t>38602000</t>
  </si>
  <si>
    <t>Беличанский сельсовет</t>
  </si>
  <si>
    <t>38602404</t>
  </si>
  <si>
    <t>Беловский сельсовет</t>
  </si>
  <si>
    <t>38602408</t>
  </si>
  <si>
    <t>Бобравский сельсовет</t>
  </si>
  <si>
    <t>38602412</t>
  </si>
  <si>
    <t>Вишневский сельсовет</t>
  </si>
  <si>
    <t>38602416</t>
  </si>
  <si>
    <t>Гирьянский сельсовет</t>
  </si>
  <si>
    <t>38602420</t>
  </si>
  <si>
    <t>Долгобудский сельсовет</t>
  </si>
  <si>
    <t>38602424</t>
  </si>
  <si>
    <t>Ильковский сельсовет</t>
  </si>
  <si>
    <t>38602428</t>
  </si>
  <si>
    <t>Коммунаровский сельсовет</t>
  </si>
  <si>
    <t>38602430</t>
  </si>
  <si>
    <t>Кондратовский сельсовет</t>
  </si>
  <si>
    <t>38602432</t>
  </si>
  <si>
    <t>Корочанский сельсовет</t>
  </si>
  <si>
    <t>38602436</t>
  </si>
  <si>
    <t>Малосолдатский сельсовет</t>
  </si>
  <si>
    <t>38602438</t>
  </si>
  <si>
    <t>Пенский сельсовет</t>
  </si>
  <si>
    <t>38602452</t>
  </si>
  <si>
    <t>Песчанский сельсовет</t>
  </si>
  <si>
    <t>38602454</t>
  </si>
  <si>
    <t>Щеголянский сельсовет</t>
  </si>
  <si>
    <t>38602460</t>
  </si>
  <si>
    <t>Большесолдатский муниципальный район</t>
  </si>
  <si>
    <t>38603000</t>
  </si>
  <si>
    <t>Большесолдатский сельсовет</t>
  </si>
  <si>
    <t>38603403</t>
  </si>
  <si>
    <t>Волоконский сельсовет</t>
  </si>
  <si>
    <t>38603412</t>
  </si>
  <si>
    <t>Любимовский сельсовет</t>
  </si>
  <si>
    <t>38603425</t>
  </si>
  <si>
    <t>Любостанский сельсовет</t>
  </si>
  <si>
    <t>38603427</t>
  </si>
  <si>
    <t>Нижнегридинский сельсовет</t>
  </si>
  <si>
    <t>38603430</t>
  </si>
  <si>
    <t>Саморядовский сельсовет</t>
  </si>
  <si>
    <t>38603451</t>
  </si>
  <si>
    <t>Сторожевский сельсовет</t>
  </si>
  <si>
    <t>38603457</t>
  </si>
  <si>
    <t>Глушковский муниципальный район</t>
  </si>
  <si>
    <t>38604000</t>
  </si>
  <si>
    <t>Алексеевский сельсовет</t>
  </si>
  <si>
    <t>38604404</t>
  </si>
  <si>
    <t>Веселовский сельсовет</t>
  </si>
  <si>
    <t>38604412</t>
  </si>
  <si>
    <t>Званновский сельсовет</t>
  </si>
  <si>
    <t>38604420</t>
  </si>
  <si>
    <t>Карыжский сельсовет</t>
  </si>
  <si>
    <t>38604424</t>
  </si>
  <si>
    <t>Кобыльский сельсовет</t>
  </si>
  <si>
    <t>38604428</t>
  </si>
  <si>
    <t>Коровяковский сельсовет</t>
  </si>
  <si>
    <t>38604432</t>
  </si>
  <si>
    <t>Кульбакинский сельсовет</t>
  </si>
  <si>
    <t>38604436</t>
  </si>
  <si>
    <t>Марковский сельсовет</t>
  </si>
  <si>
    <t>38604440</t>
  </si>
  <si>
    <t>Нижнемордокский сельсовет</t>
  </si>
  <si>
    <t>38604444</t>
  </si>
  <si>
    <t>Попово-Лежачанский сельсовет</t>
  </si>
  <si>
    <t>38604448</t>
  </si>
  <si>
    <t>Сухиновский сельсовет</t>
  </si>
  <si>
    <t>38604456</t>
  </si>
  <si>
    <t>поселок Глушково</t>
  </si>
  <si>
    <t>38604151</t>
  </si>
  <si>
    <t>поселок Теткино</t>
  </si>
  <si>
    <t>38604155</t>
  </si>
  <si>
    <t>Горшеченский муниципальный район</t>
  </si>
  <si>
    <t>38606000</t>
  </si>
  <si>
    <t>Богатыревский сельсовет</t>
  </si>
  <si>
    <t>38606404</t>
  </si>
  <si>
    <t>Быковский сельсовет</t>
  </si>
  <si>
    <t>38606408</t>
  </si>
  <si>
    <t>Знаменский сельсовет</t>
  </si>
  <si>
    <t>38606412</t>
  </si>
  <si>
    <t>Ключевский сельсовет</t>
  </si>
  <si>
    <t>38606416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</si>
  <si>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</si>
  <si>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</si>
  <si>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</si>
  <si>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</si>
  <si>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</si>
  <si>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</si>
  <si>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Новомеловский сельсовет</t>
  </si>
  <si>
    <t>38606436</t>
  </si>
  <si>
    <t>Солдатский сельсовет</t>
  </si>
  <si>
    <t>38606444</t>
  </si>
  <si>
    <t>Сосновский сельсовет</t>
  </si>
  <si>
    <t>38606448</t>
  </si>
  <si>
    <t>Среднеапоченский сельсовет</t>
  </si>
  <si>
    <t>38606452</t>
  </si>
  <si>
    <t>Старороговский сельсовет</t>
  </si>
  <si>
    <t>38606460</t>
  </si>
  <si>
    <t>Удобенский сельсовет</t>
  </si>
  <si>
    <t>38606468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</si>
  <si>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</si>
  <si>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</si>
  <si>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</si>
  <si>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</si>
  <si>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</si>
  <si>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38608000</t>
  </si>
  <si>
    <t>Дерюгинский сельсовет</t>
  </si>
  <si>
    <t>38608416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</si>
  <si>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</si>
  <si>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</si>
  <si>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</si>
  <si>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</si>
  <si>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</si>
  <si>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</si>
  <si>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</si>
  <si>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</si>
  <si>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</si>
  <si>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</si>
  <si>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</si>
  <si>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</si>
  <si>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 Дмитриев</t>
  </si>
  <si>
    <t>38608101</t>
  </si>
  <si>
    <t>Железногорский муниципальный район</t>
  </si>
  <si>
    <t>38610000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</si>
  <si>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</si>
  <si>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</si>
  <si>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</si>
  <si>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</si>
  <si>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</si>
  <si>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</si>
  <si>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</si>
  <si>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</si>
  <si>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</si>
  <si>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</si>
  <si>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</si>
  <si>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</si>
  <si>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</si>
  <si>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</si>
  <si>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</si>
  <si>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</si>
  <si>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</si>
  <si>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</si>
  <si>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Рышковский сельсовет</t>
  </si>
  <si>
    <t>38610440</t>
  </si>
  <si>
    <t>Студенокский сельсовет</t>
  </si>
  <si>
    <t>38610446</t>
  </si>
  <si>
    <t>Троицкий сельсовет</t>
  </si>
  <si>
    <t>38610448</t>
  </si>
  <si>
    <t>поселок Магнитный</t>
  </si>
  <si>
    <t>38610160</t>
  </si>
  <si>
    <t>Золотухинский муниципальный район</t>
  </si>
  <si>
    <t>38612000</t>
  </si>
  <si>
    <t>Ануфриевский сельсовет</t>
  </si>
  <si>
    <t>38612404</t>
  </si>
  <si>
    <t>Апальковский сельсовет</t>
  </si>
  <si>
    <t>38612406</t>
  </si>
  <si>
    <t>Будановский сельсовет</t>
  </si>
  <si>
    <t>38612412</t>
  </si>
  <si>
    <t>Дмитриевский сельсовет</t>
  </si>
  <si>
    <t>38612428</t>
  </si>
  <si>
    <t>Донской сельсовет</t>
  </si>
  <si>
    <t>38612432</t>
  </si>
  <si>
    <t>Новоспасский сельсовет</t>
  </si>
  <si>
    <t>38612444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</si>
  <si>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</si>
  <si>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</si>
  <si>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</si>
  <si>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</si>
  <si>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</si>
  <si>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</si>
  <si>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</si>
  <si>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</si>
  <si>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Касторенский муниципальный район</t>
  </si>
  <si>
    <t>38614000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</si>
  <si>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</si>
  <si>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</si>
  <si>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</si>
  <si>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</si>
  <si>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</si>
  <si>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</si>
  <si>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</si>
  <si>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</si>
  <si>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</si>
  <si>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</si>
  <si>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</si>
  <si>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</si>
  <si>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</si>
  <si>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</si>
  <si>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</si>
  <si>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Лачиновский сельсовет</t>
  </si>
  <si>
    <t>38614448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</si>
  <si>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</si>
  <si>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</si>
  <si>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</si>
  <si>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</si>
  <si>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</si>
  <si>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</si>
  <si>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</si>
  <si>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</si>
  <si>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поселок Касторное</t>
  </si>
  <si>
    <t>38614151</t>
  </si>
  <si>
    <t>поселок Новокасторное</t>
  </si>
  <si>
    <t>38614153</t>
  </si>
  <si>
    <t>поселок Олымский</t>
  </si>
  <si>
    <t>38614154</t>
  </si>
  <si>
    <t>Конышевский муниципальный район</t>
  </si>
  <si>
    <t>38616000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</si>
  <si>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</si>
  <si>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</si>
  <si>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</si>
  <si>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</si>
  <si>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</si>
  <si>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</si>
  <si>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</si>
  <si>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</si>
  <si>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</si>
  <si>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</si>
  <si>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</si>
  <si>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</si>
  <si>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</si>
  <si>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</si>
  <si>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</si>
  <si>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</si>
  <si>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</si>
  <si>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</si>
  <si>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поселок Конышевка</t>
  </si>
  <si>
    <t>38616151</t>
  </si>
  <si>
    <t>Кореневский муниципальный район</t>
  </si>
  <si>
    <t>38618000</t>
  </si>
  <si>
    <t>Викторовский сельсовет</t>
  </si>
  <si>
    <t>38618412</t>
  </si>
  <si>
    <t>Комаровский сельсовет</t>
  </si>
  <si>
    <t>38618416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</si>
  <si>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</si>
  <si>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</si>
  <si>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</si>
  <si>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</si>
  <si>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</si>
  <si>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</si>
  <si>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</si>
  <si>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</si>
  <si>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</si>
  <si>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</si>
  <si>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</si>
  <si>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</si>
  <si>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</si>
  <si>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</si>
  <si>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</si>
  <si>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Курский муниципальный район</t>
  </si>
  <si>
    <t>38620000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</si>
  <si>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</si>
  <si>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</si>
  <si>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</si>
  <si>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</si>
  <si>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</si>
  <si>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</si>
  <si>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Ворошневский сельсовет</t>
  </si>
  <si>
    <t>38620424</t>
  </si>
  <si>
    <t>Камышинский сельсовет</t>
  </si>
  <si>
    <t>38620426</t>
  </si>
  <si>
    <t>Клюквинский сельсовет</t>
  </si>
  <si>
    <t>38620428</t>
  </si>
  <si>
    <t>Лебяженский сельсовет</t>
  </si>
  <si>
    <t>38620432</t>
  </si>
  <si>
    <t>Моковский сельсовет</t>
  </si>
  <si>
    <t>38620436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</si>
  <si>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</si>
  <si>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</si>
  <si>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</si>
  <si>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</si>
  <si>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</si>
  <si>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</si>
  <si>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</si>
  <si>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</si>
  <si>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</si>
  <si>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</si>
  <si>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Полянский сельсовет</t>
  </si>
  <si>
    <t>38620472</t>
  </si>
  <si>
    <t>38620476</t>
  </si>
  <si>
    <t>Шумаковский сельсовет</t>
  </si>
  <si>
    <t>38620488</t>
  </si>
  <si>
    <t>Щетинский сельсовет</t>
  </si>
  <si>
    <t>38620492</t>
  </si>
  <si>
    <t>Курчатовский муниципальный район</t>
  </si>
  <si>
    <t>38621000</t>
  </si>
  <si>
    <t>Дичнянский сельсовет</t>
  </si>
  <si>
    <t>38621442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</si>
  <si>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</si>
  <si>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</si>
  <si>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</si>
  <si>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</si>
  <si>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</si>
  <si>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</si>
  <si>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Макаровский сельсовет</t>
  </si>
  <si>
    <t>38621422</t>
  </si>
  <si>
    <t>Чаплинский сельсовет</t>
  </si>
  <si>
    <t>38621449</t>
  </si>
  <si>
    <t>поселок Иванино</t>
  </si>
  <si>
    <t>38621152</t>
  </si>
  <si>
    <t>поселок имени Карла Либкнехта</t>
  </si>
  <si>
    <t>38621153</t>
  </si>
  <si>
    <t>Льговский муниципальный район</t>
  </si>
  <si>
    <t>38622000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</si>
  <si>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</si>
  <si>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</si>
  <si>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</si>
  <si>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</si>
  <si>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</si>
  <si>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</si>
  <si>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Густомойский сельсовет</t>
  </si>
  <si>
    <t>38622424</t>
  </si>
  <si>
    <t>Иванчиковский сельсовет</t>
  </si>
  <si>
    <t>38622435</t>
  </si>
  <si>
    <t>Кудинцевский сельсовет</t>
  </si>
  <si>
    <t>38622450</t>
  </si>
  <si>
    <t>Марицкий сельсовет</t>
  </si>
  <si>
    <t>38622464</t>
  </si>
  <si>
    <t>Селекционный сельсовет</t>
  </si>
  <si>
    <t>38622477</t>
  </si>
  <si>
    <t>Мантуровский муниципальный район</t>
  </si>
  <si>
    <t>38623000</t>
  </si>
  <si>
    <t>2 Засеймский сельсовет</t>
  </si>
  <si>
    <t>38623410</t>
  </si>
  <si>
    <t>Куськинский сельсовет</t>
  </si>
  <si>
    <t>38623419</t>
  </si>
  <si>
    <t>Мантуровский сельсовет</t>
  </si>
  <si>
    <t>38623422</t>
  </si>
  <si>
    <t>Останинский сельсовет</t>
  </si>
  <si>
    <t>38623426</t>
  </si>
  <si>
    <t>Репецкий сельсовет</t>
  </si>
  <si>
    <t>38623436</t>
  </si>
  <si>
    <t>Сеймский сельсовет</t>
  </si>
  <si>
    <t>38623441</t>
  </si>
  <si>
    <t>Ястребовский сельсовет</t>
  </si>
  <si>
    <t>38623460</t>
  </si>
  <si>
    <t>Медвенский муниципальный район</t>
  </si>
  <si>
    <t>38624000</t>
  </si>
  <si>
    <t>Амосовский сельсовет</t>
  </si>
  <si>
    <t>38624404</t>
  </si>
  <si>
    <t>Высокский сельсовет</t>
  </si>
  <si>
    <t>38624408</t>
  </si>
  <si>
    <t>Вышнереутчанский сельсовет</t>
  </si>
  <si>
    <t>38624416</t>
  </si>
  <si>
    <t>Гостомлянский сельсовет</t>
  </si>
  <si>
    <t>38624420</t>
  </si>
  <si>
    <t>Китаевский сельсовет</t>
  </si>
  <si>
    <t>38624424</t>
  </si>
  <si>
    <t>Нижнереутчанский сельсовет</t>
  </si>
  <si>
    <t>38624436</t>
  </si>
  <si>
    <t>Паникинский сельсовет</t>
  </si>
  <si>
    <t>38624440</t>
  </si>
  <si>
    <t>Панинский сельсовет</t>
  </si>
  <si>
    <t>38624444</t>
  </si>
  <si>
    <t>Черемошнянский сельсовет</t>
  </si>
  <si>
    <t>38624456</t>
  </si>
  <si>
    <t>поселок Медвенка</t>
  </si>
  <si>
    <t>38624151</t>
  </si>
  <si>
    <t>Обоянский муниципальный район</t>
  </si>
  <si>
    <t>38626000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</si>
  <si>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</si>
  <si>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</si>
  <si>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</si>
  <si>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</si>
  <si>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</si>
  <si>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</si>
  <si>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Быкановский сельсовет</t>
  </si>
  <si>
    <t>38626420</t>
  </si>
  <si>
    <t>Гридасовский сельсовет</t>
  </si>
  <si>
    <t>38626424</t>
  </si>
  <si>
    <t>Зоринский сельсовет</t>
  </si>
  <si>
    <t>38626432</t>
  </si>
  <si>
    <t>Каменский сельсовет</t>
  </si>
  <si>
    <t>38626436</t>
  </si>
  <si>
    <t>Котельниковский сельсовет</t>
  </si>
  <si>
    <t>38626444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</si>
  <si>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</si>
  <si>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</si>
  <si>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</si>
  <si>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</si>
  <si>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</si>
  <si>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</si>
  <si>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</si>
  <si>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</si>
  <si>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город Обоянь</t>
  </si>
  <si>
    <t>38626101</t>
  </si>
  <si>
    <t>Октябрьский муниципальный район</t>
  </si>
  <si>
    <t>38628000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</si>
  <si>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</si>
  <si>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</si>
  <si>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</si>
  <si>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</si>
  <si>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</si>
  <si>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</si>
  <si>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</si>
  <si>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</si>
  <si>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</si>
  <si>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</si>
  <si>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</si>
  <si>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</si>
  <si>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</si>
  <si>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</si>
  <si>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</si>
  <si>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</si>
  <si>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</si>
  <si>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</si>
  <si>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</si>
  <si>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поселок Прямицыно</t>
  </si>
  <si>
    <t>38628151</t>
  </si>
  <si>
    <t>Поныровский муниципальный район</t>
  </si>
  <si>
    <t>38630000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</si>
  <si>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</si>
  <si>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</si>
  <si>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</si>
  <si>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</si>
  <si>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</si>
  <si>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</si>
  <si>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Возовский сельсовет</t>
  </si>
  <si>
    <t>38630418</t>
  </si>
  <si>
    <t>Горяйновский сельсовет</t>
  </si>
  <si>
    <t>38630419</t>
  </si>
  <si>
    <t>Ольховатский сельсовет</t>
  </si>
  <si>
    <t>38630428</t>
  </si>
  <si>
    <t>Первомайский сельсовет</t>
  </si>
  <si>
    <t>38630432</t>
  </si>
  <si>
    <t>поселок Поныри</t>
  </si>
  <si>
    <t>38630151</t>
  </si>
  <si>
    <t>Пристенский муниципальный район</t>
  </si>
  <si>
    <t>38632000</t>
  </si>
  <si>
    <t>Бобрышевский сельсовет</t>
  </si>
  <si>
    <t>38632404</t>
  </si>
  <si>
    <t>38632428</t>
  </si>
  <si>
    <t>Нагольненский сельсовет</t>
  </si>
  <si>
    <t>38632432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</si>
  <si>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</si>
  <si>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</si>
  <si>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</si>
  <si>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</si>
  <si>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</si>
  <si>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</si>
  <si>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</si>
  <si>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</si>
  <si>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</si>
  <si>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</si>
  <si>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поселок Кировский</t>
  </si>
  <si>
    <t>38632152</t>
  </si>
  <si>
    <t>поселок Пристень</t>
  </si>
  <si>
    <t>38632151</t>
  </si>
  <si>
    <t>Рыльский муниципальный район</t>
  </si>
  <si>
    <t>38634000</t>
  </si>
  <si>
    <t>Березниковский сельсовет</t>
  </si>
  <si>
    <t>38634412</t>
  </si>
  <si>
    <t>Дуровский сельсовет</t>
  </si>
  <si>
    <t>38634432</t>
  </si>
  <si>
    <t>Ивановский сельсовет</t>
  </si>
  <si>
    <t>38634436</t>
  </si>
  <si>
    <t>Козинский сельсовет</t>
  </si>
  <si>
    <t>38634443</t>
  </si>
  <si>
    <t>Крупецкий сельсовет</t>
  </si>
  <si>
    <t>38634448</t>
  </si>
  <si>
    <t>Малогнеушевский сельсовет</t>
  </si>
  <si>
    <t>38634460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</si>
  <si>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</si>
  <si>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</si>
  <si>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</si>
  <si>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</si>
  <si>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</si>
  <si>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</si>
  <si>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</si>
  <si>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</si>
  <si>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</si>
  <si>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Пригородненский сельсовет</t>
  </si>
  <si>
    <t>38634488</t>
  </si>
  <si>
    <t>38634492</t>
  </si>
  <si>
    <t>Щекинский сельсовет</t>
  </si>
  <si>
    <t>38634496</t>
  </si>
  <si>
    <t>город Рыльск</t>
  </si>
  <si>
    <t>38634101</t>
  </si>
  <si>
    <t>Советский муниципальный район</t>
  </si>
  <si>
    <t>38636000</t>
  </si>
  <si>
    <t>Александровский сельсовет</t>
  </si>
  <si>
    <t>38636404</t>
  </si>
  <si>
    <t>Верхнерагозецкий сельсовет</t>
  </si>
  <si>
    <t>38636412</t>
  </si>
  <si>
    <t>Волжанский сельсовет</t>
  </si>
  <si>
    <t>38636416</t>
  </si>
  <si>
    <t>38636424</t>
  </si>
  <si>
    <t>Ледовский сельсовет</t>
  </si>
  <si>
    <t>38636432</t>
  </si>
  <si>
    <t>38636434</t>
  </si>
  <si>
    <t>Мансуровский сельсовет</t>
  </si>
  <si>
    <t>38636436</t>
  </si>
  <si>
    <t>Михайлоанненский сельсовет</t>
  </si>
  <si>
    <t>38636440</t>
  </si>
  <si>
    <t>Нижнеграйворонский сельсовет</t>
  </si>
  <si>
    <t>38636448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</si>
  <si>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</si>
  <si>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</si>
  <si>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</si>
  <si>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</si>
  <si>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</si>
  <si>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38638000</t>
  </si>
  <si>
    <t>Бунинский сельсовет</t>
  </si>
  <si>
    <t>38638408</t>
  </si>
  <si>
    <t>Зуевский сельсовет</t>
  </si>
  <si>
    <t>38638428</t>
  </si>
  <si>
    <t>38638432</t>
  </si>
  <si>
    <t>Старолещинский сельсовет</t>
  </si>
  <si>
    <t>38638448</t>
  </si>
  <si>
    <t>Субботинский сельсовет</t>
  </si>
  <si>
    <t>38638452</t>
  </si>
  <si>
    <t>38638460</t>
  </si>
  <si>
    <t>поселок Солнцево</t>
  </si>
  <si>
    <t>38638151</t>
  </si>
  <si>
    <t>Суджанский муниципальный район</t>
  </si>
  <si>
    <t>38640000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</si>
  <si>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</si>
  <si>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</si>
  <si>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</si>
  <si>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</si>
  <si>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</si>
  <si>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</si>
  <si>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</si>
  <si>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</si>
  <si>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</si>
  <si>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</si>
  <si>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</si>
  <si>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</si>
  <si>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</si>
  <si>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</si>
  <si>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</si>
  <si>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</si>
  <si>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</si>
  <si>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</si>
  <si>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</si>
  <si>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</si>
  <si>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</si>
  <si>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</si>
  <si>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</si>
  <si>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</si>
  <si>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</si>
  <si>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</si>
  <si>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</si>
  <si>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</si>
  <si>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</si>
  <si>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</si>
  <si>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Уланковский сельсовет</t>
  </si>
  <si>
    <t>38640480</t>
  </si>
  <si>
    <t>город Суджа</t>
  </si>
  <si>
    <t>38640101</t>
  </si>
  <si>
    <t>Тимский муниципальный район</t>
  </si>
  <si>
    <t>38642000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</si>
  <si>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</si>
  <si>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</si>
  <si>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</si>
  <si>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</si>
  <si>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</si>
  <si>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</si>
  <si>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</si>
  <si>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</si>
  <si>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</si>
  <si>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</si>
  <si>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</si>
  <si>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Тимский сельсовет</t>
  </si>
  <si>
    <t>38642472</t>
  </si>
  <si>
    <t>38642476</t>
  </si>
  <si>
    <t>поселок Тим</t>
  </si>
  <si>
    <t>38642151</t>
  </si>
  <si>
    <t>Фатежский муниципальный район</t>
  </si>
  <si>
    <t>38644000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</si>
  <si>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</si>
  <si>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</si>
  <si>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</si>
  <si>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</si>
  <si>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</si>
  <si>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</si>
  <si>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Верхнелюбажский сельсовет</t>
  </si>
  <si>
    <t>38644416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</si>
  <si>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</si>
  <si>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</si>
  <si>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</si>
  <si>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</si>
  <si>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</si>
  <si>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</si>
  <si>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</si>
  <si>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</si>
  <si>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</si>
  <si>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</si>
  <si>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</si>
  <si>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город Фатеж</t>
  </si>
  <si>
    <t>38644101</t>
  </si>
  <si>
    <t>Хомутовский муниципальный район</t>
  </si>
  <si>
    <t>38646000</t>
  </si>
  <si>
    <t>Гламаздинский сельсовет</t>
  </si>
  <si>
    <t>38646412</t>
  </si>
  <si>
    <t>Дубовицкий сельсовет</t>
  </si>
  <si>
    <t>38646416</t>
  </si>
  <si>
    <t>Калиновский сельсовет</t>
  </si>
  <si>
    <t>38646420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</si>
  <si>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</si>
  <si>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</si>
  <si>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</si>
  <si>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</si>
  <si>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</si>
  <si>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</si>
  <si>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Сальновский сельсовет</t>
  </si>
  <si>
    <t>38646468</t>
  </si>
  <si>
    <t>Сковородневский сельсовет</t>
  </si>
  <si>
    <t>38646472</t>
  </si>
  <si>
    <t>поселок Хомутовка</t>
  </si>
  <si>
    <t>38646151</t>
  </si>
  <si>
    <t>Черемисиновский муниципальный район</t>
  </si>
  <si>
    <t>38648000</t>
  </si>
  <si>
    <t>Краснополянский сельсовет</t>
  </si>
  <si>
    <t>38648406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</si>
  <si>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</si>
  <si>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</si>
  <si>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</si>
  <si>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</si>
  <si>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</si>
  <si>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</si>
  <si>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</si>
  <si>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</si>
  <si>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</si>
  <si>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</si>
  <si>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</si>
  <si>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поселок Черемисиново</t>
  </si>
  <si>
    <t>38648151</t>
  </si>
  <si>
    <t>Щигровский муниципальный район</t>
  </si>
  <si>
    <t>38650000</t>
  </si>
  <si>
    <t>Большезмеинский сельсовет</t>
  </si>
  <si>
    <t>38650402</t>
  </si>
  <si>
    <t>38650448</t>
  </si>
  <si>
    <t>Вышнеольховатский сельсовет</t>
  </si>
  <si>
    <t>38650404</t>
  </si>
  <si>
    <t>Вязовский сельсовет</t>
  </si>
  <si>
    <t>38650408</t>
  </si>
  <si>
    <t>Защитенский сельсовет</t>
  </si>
  <si>
    <t>38650412</t>
  </si>
  <si>
    <t>38650416</t>
  </si>
  <si>
    <t>Касиновский сельсовет</t>
  </si>
  <si>
    <t>38650418</t>
  </si>
  <si>
    <t>Косоржанский сельсовет</t>
  </si>
  <si>
    <t>38650420</t>
  </si>
  <si>
    <t>Кривцовский сельсовет</t>
  </si>
  <si>
    <t>38650424</t>
  </si>
  <si>
    <t>Крутовский сельсовет</t>
  </si>
  <si>
    <t>38650428</t>
  </si>
  <si>
    <t>Мелехинский сельсовет</t>
  </si>
  <si>
    <t>38650432</t>
  </si>
  <si>
    <t>38650436</t>
  </si>
  <si>
    <t>Озерский сельсовет</t>
  </si>
  <si>
    <t>38650438</t>
  </si>
  <si>
    <t>Охочевский сельсовет</t>
  </si>
  <si>
    <t>38650440</t>
  </si>
  <si>
    <t>38650444</t>
  </si>
  <si>
    <t>Теребужский сельсовет</t>
  </si>
  <si>
    <t>38650452</t>
  </si>
  <si>
    <t>Титовский сельсовет</t>
  </si>
  <si>
    <t>38650456</t>
  </si>
  <si>
    <t>Троицкокраснянский сельсовет</t>
  </si>
  <si>
    <t>38650460</t>
  </si>
  <si>
    <t>город Железногорск</t>
  </si>
  <si>
    <t>38705000</t>
  </si>
  <si>
    <t>город Курск</t>
  </si>
  <si>
    <t>38701000</t>
  </si>
  <si>
    <t>город Курчатов</t>
  </si>
  <si>
    <t>38708000</t>
  </si>
  <si>
    <t>город Льгов</t>
  </si>
  <si>
    <t>38710000</t>
  </si>
  <si>
    <t>город Щигры</t>
  </si>
  <si>
    <t>38715000</t>
  </si>
  <si>
    <t>МО_ОКТМО</t>
  </si>
  <si>
    <t>305502 Курская область, курский район, Клюквинский сельсовет, пос. Маршала Жукова, 6 квартал, дом 5</t>
  </si>
  <si>
    <t>Обухов Игорь Александрович</t>
  </si>
  <si>
    <t>Чуйкова Наталья Петровна</t>
  </si>
  <si>
    <t>гл. экономист</t>
  </si>
  <si>
    <t>(4712)72-14-91</t>
  </si>
  <si>
    <t>rodnik4611013586@yandex.ru</t>
  </si>
  <si>
    <t>16.02.2021 21:19:56</t>
  </si>
  <si>
    <t>Курский муниципальный район, Ворошневский сельсовет (38620424);</t>
  </si>
  <si>
    <t>Курский муниципальный район, Полянский сельсовет (38620472);</t>
  </si>
  <si>
    <t>Курский муниципальный район, Щетинский сельсовет (38620492);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</si>
  <si>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</si>
  <si>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</si>
  <si>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наименование отсутствует</t>
  </si>
  <si>
    <t>Ворошневский сельсовет (38620424)</t>
  </si>
  <si>
    <t>4.2</t>
  </si>
  <si>
    <t>4.2.1.1</t>
  </si>
  <si>
    <t>4.2.1.1.1</t>
  </si>
  <si>
    <t>Полянский сельсовет (38620472)</t>
  </si>
  <si>
    <t>4.3</t>
  </si>
  <si>
    <t>4.3.1.1</t>
  </si>
  <si>
    <t>4.3.1.1.1</t>
  </si>
  <si>
    <t>Щетинский сельсовет (38620492)</t>
  </si>
  <si>
    <t>https://portal.eias.ru/Portal/DownloadPage.aspx?type=12&amp;guid=769fc0de-9a1b-482e-9aa2-fa1d6c743409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</si>
</sst>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</borders>
  <cellStyleXfs count="135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15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553">
    <xf numFmtId="49" fontId="0" fillId="0" borderId="0" xfId="0">
      <alignment vertical="top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0" borderId="0" xfId="39" applyNumberForma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vertical="top" wrapText="1"/>
    </xf>
    <xf numFmtId="0" fontId="3" fillId="0" borderId="0" xfId="54" applyNumberFormat="1"/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89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54" fillId="0" borderId="0" xfId="53" applyFont="1" applyFill="1" applyAlignment="1" applyProtection="1">
      <alignment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49" fontId="7" fillId="0" borderId="43" xfId="38" applyFont="1" applyBorder="1" applyAlignment="1">
      <alignment horizontal="center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0" fillId="0" borderId="0" xfId="0" applyFill="1" applyBorder="1" applyProtection="1">
      <alignment vertical="top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49" fontId="7" fillId="8" borderId="5" xfId="99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Alignment="1" applyProtection="1">
      <alignment vertical="center" wrapText="1"/>
    </xf>
    <xf numFmtId="0" fontId="9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77" fillId="0" borderId="0" xfId="55" applyFont="1" applyBorder="1" applyAlignment="1">
      <alignment vertical="center" wrapText="1"/>
    </xf>
    <xf numFmtId="49" fontId="7" fillId="0" borderId="0" xfId="99" applyNumberFormat="1" applyFont="1">
      <alignment vertical="top"/>
    </xf>
    <xf numFmtId="0" fontId="0" fillId="0" borderId="5" xfId="53" applyFont="1" applyFill="1" applyBorder="1" applyAlignment="1" applyProtection="1">
      <alignment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 indent="1"/>
    </xf>
    <xf numFmtId="0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5" xfId="53" applyNumberFormat="1" applyFont="1" applyFill="1" applyBorder="1" applyAlignment="1" applyProtection="1">
      <alignment vertical="center" wrapText="1"/>
    </xf>
    <xf numFmtId="49" fontId="27" fillId="10" borderId="13" xfId="99" applyFont="1" applyFill="1" applyBorder="1" applyAlignment="1" applyProtection="1">
      <alignment horizontal="center" vertical="top"/>
    </xf>
    <xf numFmtId="49" fontId="88" fillId="0" borderId="5" xfId="53" applyNumberFormat="1" applyFont="1" applyFill="1" applyBorder="1" applyAlignment="1" applyProtection="1">
      <alignment horizontal="center" vertical="center" wrapText="1"/>
    </xf>
    <xf numFmtId="0" fontId="88" fillId="0" borderId="5" xfId="27" applyNumberFormat="1" applyFont="1" applyFill="1" applyBorder="1" applyAlignment="1" applyProtection="1">
      <alignment horizontal="left" vertical="center" wrapText="1" indent="2"/>
    </xf>
    <xf numFmtId="49" fontId="91" fillId="0" borderId="12" xfId="27" applyNumberFormat="1" applyFont="1" applyFill="1" applyBorder="1" applyAlignment="1" applyProtection="1">
      <alignment horizontal="left" vertical="center" wrapText="1"/>
    </xf>
    <xf numFmtId="0" fontId="7" fillId="0" borderId="15" xfId="53" applyNumberFormat="1" applyFont="1" applyFill="1" applyBorder="1" applyAlignment="1" applyProtection="1">
      <alignment vertical="top" wrapText="1"/>
    </xf>
    <xf numFmtId="0" fontId="7" fillId="0" borderId="22" xfId="53" applyNumberFormat="1" applyFont="1" applyFill="1" applyBorder="1" applyAlignment="1" applyProtection="1">
      <alignment vertical="top" wrapText="1"/>
    </xf>
    <xf numFmtId="0" fontId="79" fillId="0" borderId="0" xfId="53" applyFont="1" applyFill="1" applyAlignment="1" applyProtection="1">
      <alignment horizontal="right" vertical="top" wrapText="1"/>
    </xf>
    <xf numFmtId="0" fontId="7" fillId="0" borderId="0" xfId="53" applyFont="1" applyFill="1" applyAlignment="1" applyProtection="1">
      <alignment vertical="top"/>
    </xf>
    <xf numFmtId="0" fontId="7" fillId="0" borderId="0" xfId="53" applyFont="1" applyFill="1" applyAlignment="1" applyProtection="1">
      <alignment vertical="top" wrapText="1"/>
    </xf>
    <xf numFmtId="0" fontId="3" fillId="15" borderId="0" xfId="53"/>
    <xf numFmtId="0" fontId="0" fillId="0" borderId="22" xfId="32" applyFont="1" applyFill="1" applyBorder="1" applyAlignment="1" applyProtection="1">
      <alignment horizontal="center" vertical="center" wrapText="1"/>
    </xf>
    <xf numFmtId="0" fontId="9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49" fontId="0" fillId="0" borderId="0" xfId="0" applyFill="1" applyBorder="1" applyAlignment="1" applyProtection="1">
      <alignment horizontal="left" vertical="center" indent="1"/>
    </xf>
    <xf numFmtId="0" fontId="85" fillId="0" borderId="0" xfId="39" applyNumberFormat="1" applyFont="1" applyAlignment="1" applyProtection="1">
      <alignment vertical="center"/>
    </xf>
    <xf numFmtId="0" fontId="85" fillId="0" borderId="0" xfId="31" applyFont="1" applyFill="1" applyBorder="1" applyAlignment="1" applyProtection="1">
      <alignment vertical="center" wrapText="1"/>
    </xf>
    <xf numFmtId="0" fontId="92" fillId="0" borderId="0" xfId="39" applyNumberFormat="1" applyFont="1" applyBorder="1" applyAlignment="1" applyProtection="1">
      <alignment vertical="center"/>
    </xf>
    <xf numFmtId="0" fontId="93" fillId="0" borderId="0" xfId="39" applyNumberFormat="1" applyFont="1" applyBorder="1" applyAlignment="1" applyProtection="1">
      <alignment vertical="center"/>
    </xf>
    <xf numFmtId="49" fontId="7" fillId="0" borderId="0" xfId="0" applyNumberFormat="1" applyFont="1">
      <alignment vertical="top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0" fillId="9" borderId="14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1" applyFont="1" applyBorder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22" fontId="7" fillId="0" borderId="0" xfId="47" applyNumberFormat="1" applyFont="1" applyAlignment="1" applyProtection="1">
      <alignment horizontal="left" vertical="center" wrapText="1"/>
    </xf>
    <xf numFmtId="0" fontId="0" fillId="5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52" fillId="5" borderId="12" xfId="27" applyNumberFormat="1" applyFont="1" applyFill="1" applyBorder="1" applyAlignment="1" applyProtection="1">
      <alignment horizontal="left" vertical="center" wrapText="1"/>
      <protection locked="0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49" fontId="7" fillId="0" borderId="0" xfId="39" applyProtection="1">
      <alignment vertical="top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0" fontId="16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49" fontId="52" fillId="0" borderId="0" xfId="27" applyNumberFormat="1" applyBorder="1" applyAlignment="1" applyProtection="1">
      <alignment vertical="center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center" vertical="center" wrapText="1"/>
    </xf>
    <xf numFmtId="0" fontId="20" fillId="13" borderId="31" xfId="25" applyNumberFormat="1" applyFont="1" applyFill="1" applyBorder="1" applyAlignment="1" applyProtection="1">
      <alignment horizontal="center" vertical="center" wrapText="1"/>
    </xf>
    <xf numFmtId="0" fontId="20" fillId="13" borderId="30" xfId="25" applyNumberFormat="1" applyFont="1" applyFill="1" applyBorder="1" applyAlignment="1" applyProtection="1">
      <alignment horizontal="center" vertical="center" wrapTex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NumberFormat="1" applyFont="1" applyFill="1" applyAlignment="1" applyProtection="1">
      <alignment horizontal="justify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85" fillId="0" borderId="0" xfId="39" applyNumberFormat="1" applyFont="1" applyFill="1" applyBorder="1" applyAlignment="1" applyProtection="1">
      <alignment horizontal="center" vertical="center"/>
    </xf>
    <xf numFmtId="0" fontId="85" fillId="0" borderId="0" xfId="43" applyFont="1" applyFill="1" applyBorder="1" applyAlignment="1" applyProtection="1">
      <alignment horizontal="right" vertical="center" wrapText="1"/>
    </xf>
    <xf numFmtId="0" fontId="85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0" borderId="15" xfId="35" applyNumberFormat="1" applyFont="1" applyFill="1" applyBorder="1" applyAlignment="1" applyProtection="1">
      <alignment horizontal="left" vertical="center" wrapText="1" indent="1"/>
    </xf>
    <xf numFmtId="0" fontId="56" fillId="0" borderId="22" xfId="35" applyNumberFormat="1" applyFont="1" applyFill="1" applyBorder="1" applyAlignment="1" applyProtection="1">
      <alignment horizontal="left" vertical="center" wrapText="1" inden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7" fillId="0" borderId="25" xfId="31" applyFont="1" applyFill="1" applyBorder="1" applyAlignment="1" applyProtection="1">
      <alignment horizontal="left" vertical="center" wrapText="1"/>
    </xf>
    <xf numFmtId="49" fontId="35" fillId="0" borderId="25" xfId="0" applyFont="1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0" fillId="0" borderId="13" xfId="55" applyFont="1" applyBorder="1" applyAlignment="1">
      <alignment horizontal="left" vertical="center" wrapText="1" indent="1"/>
    </xf>
    <xf numFmtId="0" fontId="7" fillId="0" borderId="12" xfId="53" applyFont="1" applyFill="1" applyBorder="1" applyAlignment="1" applyProtection="1">
      <alignment horizontal="center" vertical="center"/>
    </xf>
    <xf numFmtId="0" fontId="7" fillId="0" borderId="13" xfId="53" applyFont="1" applyFill="1" applyBorder="1" applyAlignment="1" applyProtection="1">
      <alignment horizontal="center" vertical="center"/>
    </xf>
    <xf numFmtId="0" fontId="7" fillId="0" borderId="14" xfId="53" applyFont="1" applyFill="1" applyBorder="1" applyAlignment="1" applyProtection="1">
      <alignment horizontal="center" vertical="center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0" fontId="7" fillId="0" borderId="0" xfId="31" applyFont="1" applyFill="1" applyBorder="1" applyAlignment="1" applyProtection="1">
      <alignment horizontal="center" vertical="center" wrapText="1"/>
    </xf>
  </cellXfs>
  <cellStyles count="13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18"/>
    <cellStyle name="Границы" xfId="11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0"/>
    <cellStyle name="Обычный 14" xfId="121"/>
    <cellStyle name="Обычный 14 2" xfId="122"/>
    <cellStyle name="Обычный 14 2 2" xfId="123"/>
    <cellStyle name="Обычный 14 3" xfId="124"/>
    <cellStyle name="Обычный 14 3 2" xfId="125"/>
    <cellStyle name="Обычный 14 4" xfId="126"/>
    <cellStyle name="Обычный 14 4 2" xfId="127"/>
    <cellStyle name="Обычный 14 5" xfId="128"/>
    <cellStyle name="Обычный 14 6" xfId="129"/>
    <cellStyle name="Обычный 14 7" xfId="130"/>
    <cellStyle name="Обычный 14 8" xfId="131"/>
    <cellStyle name="Обычный 14 9" xfId="132"/>
    <cellStyle name="Обычный 15" xfId="35"/>
    <cellStyle name="Обычный 2" xfId="36"/>
    <cellStyle name="Обычный 2 10 2" xfId="111"/>
    <cellStyle name="Обычный 2 2" xfId="37"/>
    <cellStyle name="Обычный 2 3" xfId="133"/>
    <cellStyle name="Обычный 2 4" xfId="101"/>
    <cellStyle name="Обычный 3" xfId="38"/>
    <cellStyle name="Обычный 3 2" xfId="39"/>
    <cellStyle name="Обычный 3 2 2" xfId="115"/>
    <cellStyle name="Обычный 3 3" xfId="40"/>
    <cellStyle name="Обычный 3 4" xfId="134"/>
    <cellStyle name="Обычный 4" xfId="100"/>
    <cellStyle name="Обычный 5" xfId="41"/>
    <cellStyle name="Обычный 5 2" xfId="112"/>
    <cellStyle name="Обычный 6" xfId="113"/>
    <cellStyle name="Обычный 7" xfId="114"/>
    <cellStyle name="Обычный 8" xfId="116"/>
    <cellStyle name="Обычный 9" xfId="117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xmlns="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xmlns="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xmlns="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xmlns="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pSpPr/>
      </xdr:nvGrpSpPr>
      <xdr:grpSpPr>
        <a:xfrm>
          <a:off x="238125" y="676275"/>
          <a:ext cx="92868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xmlns="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xmlns="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5" customWidth="1"/>
    <col min="2" max="2" width="8.7109375" style="55" customWidth="1"/>
    <col min="3" max="3" width="22.28515625" style="55" customWidth="1"/>
    <col min="4" max="4" width="4.28515625" style="55" customWidth="1"/>
    <col min="5" max="6" width="4.42578125" style="55" customWidth="1"/>
    <col min="7" max="7" width="4.5703125" style="55" customWidth="1"/>
    <col min="8" max="25" width="4.42578125" style="55" customWidth="1"/>
    <col min="26" max="33" width="9.140625" style="118"/>
    <col min="34" max="16384" width="9.140625" style="55"/>
  </cols>
  <sheetData>
    <row r="1" spans="1:27" ht="10.5" customHeight="1">
      <c r="AA1" s="118" t="s">
        <v>66</v>
      </c>
    </row>
    <row r="2" spans="1:27" ht="16.5" customHeight="1">
      <c r="B2" s="458" t="str">
        <f>"Код шаблона: " &amp; GetCode()</f>
        <v>Код шаблона: FAS.JKH.OPEN.INFO.TERMS.WARM</v>
      </c>
      <c r="C2" s="458"/>
      <c r="D2" s="458"/>
      <c r="E2" s="458"/>
      <c r="F2" s="458"/>
      <c r="G2" s="458"/>
      <c r="V2" s="109"/>
    </row>
    <row r="3" spans="1:27" ht="18" customHeight="1">
      <c r="B3" s="459" t="str">
        <f>"Версия " &amp; GetVersion()</f>
        <v>Версия 1.0.1</v>
      </c>
      <c r="C3" s="45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V3" s="109"/>
      <c r="W3" s="109"/>
      <c r="X3" s="109"/>
      <c r="Y3" s="109"/>
    </row>
    <row r="4" spans="1:27" ht="6" customHeight="1"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7" ht="32.25" customHeight="1">
      <c r="B5" s="460" t="str">
        <f>Титульный!E5</f>
        <v>Информация об условиях, на которых осуществляется поставка товаров (оказание услуг)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2"/>
    </row>
    <row r="6" spans="1:27" ht="9.75" customHeight="1">
      <c r="A6" s="109"/>
      <c r="B6" s="119"/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12"/>
    </row>
    <row r="7" spans="1:27" ht="15" customHeight="1">
      <c r="A7" s="109"/>
      <c r="B7" s="122"/>
      <c r="C7" s="123"/>
      <c r="D7" s="124"/>
      <c r="E7" s="449" t="s">
        <v>174</v>
      </c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113"/>
    </row>
    <row r="8" spans="1:27" ht="15" customHeight="1">
      <c r="A8" s="109"/>
      <c r="B8" s="122"/>
      <c r="C8" s="123"/>
      <c r="D8" s="124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113"/>
    </row>
    <row r="9" spans="1:27" ht="15" customHeight="1">
      <c r="A9" s="109"/>
      <c r="B9" s="122"/>
      <c r="C9" s="123"/>
      <c r="D9" s="124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113"/>
    </row>
    <row r="10" spans="1:27" ht="10.5" customHeight="1">
      <c r="A10" s="109"/>
      <c r="B10" s="122"/>
      <c r="C10" s="123"/>
      <c r="D10" s="124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113"/>
    </row>
    <row r="11" spans="1:27" ht="27" customHeight="1">
      <c r="A11" s="109"/>
      <c r="B11" s="122"/>
      <c r="C11" s="123"/>
      <c r="D11" s="124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113"/>
    </row>
    <row r="12" spans="1:27" ht="12" customHeight="1">
      <c r="A12" s="109"/>
      <c r="B12" s="122"/>
      <c r="C12" s="123"/>
      <c r="D12" s="124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113"/>
    </row>
    <row r="13" spans="1:27" ht="38.25" customHeight="1">
      <c r="A13" s="109"/>
      <c r="B13" s="122"/>
      <c r="C13" s="123"/>
      <c r="D13" s="124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114"/>
    </row>
    <row r="14" spans="1:27" ht="15" customHeight="1">
      <c r="A14" s="109"/>
      <c r="B14" s="122"/>
      <c r="C14" s="123"/>
      <c r="D14" s="124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113"/>
    </row>
    <row r="15" spans="1:27" ht="15">
      <c r="A15" s="109"/>
      <c r="B15" s="122"/>
      <c r="C15" s="123"/>
      <c r="D15" s="124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113"/>
    </row>
    <row r="16" spans="1:27" ht="15">
      <c r="A16" s="109"/>
      <c r="B16" s="122"/>
      <c r="C16" s="123"/>
      <c r="D16" s="124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113"/>
    </row>
    <row r="17" spans="1:25" ht="15" customHeight="1">
      <c r="A17" s="109"/>
      <c r="B17" s="122"/>
      <c r="C17" s="123"/>
      <c r="D17" s="124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113"/>
    </row>
    <row r="18" spans="1:25" ht="15">
      <c r="A18" s="109"/>
      <c r="B18" s="122"/>
      <c r="C18" s="123"/>
      <c r="D18" s="124"/>
      <c r="E18" s="449"/>
      <c r="F18" s="449"/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113"/>
    </row>
    <row r="19" spans="1:25" ht="23.45" customHeight="1">
      <c r="A19" s="109"/>
      <c r="B19" s="122"/>
      <c r="C19" s="123"/>
      <c r="D19" s="125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113"/>
    </row>
    <row r="20" spans="1:25" ht="15" hidden="1">
      <c r="A20" s="109"/>
      <c r="B20" s="122"/>
      <c r="C20" s="123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13"/>
    </row>
    <row r="21" spans="1:25" ht="14.25" hidden="1" customHeight="1">
      <c r="A21" s="109"/>
      <c r="B21" s="122"/>
      <c r="C21" s="123"/>
      <c r="D21" s="127"/>
      <c r="E21" s="134" t="s">
        <v>64</v>
      </c>
      <c r="F21" s="456" t="s">
        <v>68</v>
      </c>
      <c r="G21" s="457"/>
      <c r="H21" s="457"/>
      <c r="I21" s="457"/>
      <c r="J21" s="457"/>
      <c r="K21" s="457"/>
      <c r="L21" s="457"/>
      <c r="M21" s="457"/>
      <c r="N21" s="124"/>
      <c r="O21" s="136" t="s">
        <v>64</v>
      </c>
      <c r="P21" s="463" t="s">
        <v>65</v>
      </c>
      <c r="Q21" s="464"/>
      <c r="R21" s="464"/>
      <c r="S21" s="464"/>
      <c r="T21" s="464"/>
      <c r="U21" s="464"/>
      <c r="V21" s="464"/>
      <c r="W21" s="464"/>
      <c r="X21" s="464"/>
      <c r="Y21" s="113"/>
    </row>
    <row r="22" spans="1:25" ht="14.25" hidden="1" customHeight="1">
      <c r="A22" s="109"/>
      <c r="B22" s="122"/>
      <c r="C22" s="123"/>
      <c r="D22" s="127"/>
      <c r="E22" s="135" t="s">
        <v>64</v>
      </c>
      <c r="F22" s="456" t="s">
        <v>67</v>
      </c>
      <c r="G22" s="457"/>
      <c r="H22" s="457"/>
      <c r="I22" s="457"/>
      <c r="J22" s="457"/>
      <c r="K22" s="457"/>
      <c r="L22" s="457"/>
      <c r="M22" s="457"/>
      <c r="N22" s="124"/>
      <c r="O22" s="137" t="s">
        <v>64</v>
      </c>
      <c r="P22" s="463" t="s">
        <v>379</v>
      </c>
      <c r="Q22" s="464"/>
      <c r="R22" s="464"/>
      <c r="S22" s="464"/>
      <c r="T22" s="464"/>
      <c r="U22" s="464"/>
      <c r="V22" s="464"/>
      <c r="W22" s="464"/>
      <c r="X22" s="464"/>
      <c r="Y22" s="113"/>
    </row>
    <row r="23" spans="1:25" ht="27" hidden="1" customHeight="1">
      <c r="A23" s="109"/>
      <c r="B23" s="122"/>
      <c r="C23" s="123"/>
      <c r="D23" s="127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455"/>
      <c r="Q23" s="455"/>
      <c r="R23" s="455"/>
      <c r="S23" s="455"/>
      <c r="T23" s="455"/>
      <c r="U23" s="455"/>
      <c r="V23" s="455"/>
      <c r="W23" s="455"/>
      <c r="X23" s="124"/>
      <c r="Y23" s="113"/>
    </row>
    <row r="24" spans="1:25" ht="15" hidden="1" customHeight="1">
      <c r="A24" s="109"/>
      <c r="B24" s="122"/>
      <c r="C24" s="123"/>
      <c r="D24" s="127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13"/>
    </row>
    <row r="25" spans="1:25" ht="15" hidden="1" customHeight="1">
      <c r="A25" s="109"/>
      <c r="B25" s="122"/>
      <c r="C25" s="123"/>
      <c r="D25" s="127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13"/>
    </row>
    <row r="26" spans="1:25" ht="15" hidden="1" customHeight="1">
      <c r="A26" s="109"/>
      <c r="B26" s="122"/>
      <c r="C26" s="123"/>
      <c r="D26" s="127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13"/>
    </row>
    <row r="27" spans="1:25" ht="15" hidden="1" customHeight="1">
      <c r="A27" s="109"/>
      <c r="B27" s="122"/>
      <c r="C27" s="123"/>
      <c r="D27" s="127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13"/>
    </row>
    <row r="28" spans="1:25" ht="15" hidden="1" customHeight="1">
      <c r="A28" s="109"/>
      <c r="B28" s="122"/>
      <c r="C28" s="123"/>
      <c r="D28" s="127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13"/>
    </row>
    <row r="29" spans="1:25" ht="15" hidden="1" customHeight="1">
      <c r="A29" s="109"/>
      <c r="B29" s="122"/>
      <c r="C29" s="123"/>
      <c r="D29" s="127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13"/>
    </row>
    <row r="30" spans="1:25" ht="15" hidden="1" customHeight="1">
      <c r="A30" s="109"/>
      <c r="B30" s="122"/>
      <c r="C30" s="123"/>
      <c r="D30" s="127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13"/>
    </row>
    <row r="31" spans="1:25" ht="15" hidden="1" customHeight="1">
      <c r="A31" s="109"/>
      <c r="B31" s="122"/>
      <c r="C31" s="123"/>
      <c r="D31" s="127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13"/>
    </row>
    <row r="32" spans="1:25" ht="15" hidden="1" customHeight="1">
      <c r="A32" s="109"/>
      <c r="B32" s="122"/>
      <c r="C32" s="123"/>
      <c r="D32" s="127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13"/>
    </row>
    <row r="33" spans="1:25" ht="15" hidden="1" customHeight="1">
      <c r="A33" s="109"/>
      <c r="B33" s="122"/>
      <c r="C33" s="123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13"/>
    </row>
    <row r="34" spans="1:25" ht="11.1" hidden="1" customHeight="1">
      <c r="A34" s="109"/>
      <c r="B34" s="122"/>
      <c r="C34" s="12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13"/>
    </row>
    <row r="35" spans="1:25" ht="24" hidden="1" customHeight="1">
      <c r="A35" s="109"/>
      <c r="B35" s="122"/>
      <c r="C35" s="123"/>
      <c r="D35" s="127"/>
      <c r="E35" s="449" t="s">
        <v>94</v>
      </c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113"/>
    </row>
    <row r="36" spans="1:25" ht="38.25" hidden="1" customHeight="1">
      <c r="A36" s="109"/>
      <c r="B36" s="122"/>
      <c r="C36" s="123"/>
      <c r="D36" s="127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113"/>
    </row>
    <row r="37" spans="1:25" ht="9.75" hidden="1" customHeight="1">
      <c r="A37" s="109"/>
      <c r="B37" s="122"/>
      <c r="C37" s="123"/>
      <c r="D37" s="127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113"/>
    </row>
    <row r="38" spans="1:25" ht="51" hidden="1" customHeight="1">
      <c r="A38" s="109"/>
      <c r="B38" s="122"/>
      <c r="C38" s="123"/>
      <c r="D38" s="127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113"/>
    </row>
    <row r="39" spans="1:25" ht="15" hidden="1" customHeight="1">
      <c r="A39" s="109"/>
      <c r="B39" s="122"/>
      <c r="C39" s="123"/>
      <c r="D39" s="127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113"/>
    </row>
    <row r="40" spans="1:25" ht="12" hidden="1" customHeight="1">
      <c r="A40" s="109"/>
      <c r="B40" s="122"/>
      <c r="C40" s="123"/>
      <c r="D40" s="12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113"/>
    </row>
    <row r="41" spans="1:25" ht="15.95" hidden="1" customHeight="1">
      <c r="A41" s="109"/>
      <c r="B41" s="122"/>
      <c r="C41" s="123"/>
      <c r="D41" s="127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113"/>
    </row>
    <row r="42" spans="1:25" ht="15.95" hidden="1" customHeight="1">
      <c r="A42" s="109"/>
      <c r="B42" s="122"/>
      <c r="C42" s="123"/>
      <c r="D42" s="127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113"/>
    </row>
    <row r="43" spans="1:25" ht="15.95" hidden="1" customHeight="1">
      <c r="A43" s="109"/>
      <c r="B43" s="122"/>
      <c r="C43" s="123"/>
      <c r="D43" s="127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113"/>
    </row>
    <row r="44" spans="1:25" ht="15.95" hidden="1" customHeight="1">
      <c r="A44" s="109"/>
      <c r="B44" s="122"/>
      <c r="C44" s="123"/>
      <c r="D44" s="125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113"/>
    </row>
    <row r="45" spans="1:25" ht="18" hidden="1" customHeight="1">
      <c r="A45" s="109"/>
      <c r="B45" s="122"/>
      <c r="C45" s="123"/>
      <c r="D45" s="125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113"/>
    </row>
    <row r="46" spans="1:25" ht="24" hidden="1" customHeight="1">
      <c r="A46" s="109"/>
      <c r="B46" s="122"/>
      <c r="C46" s="123"/>
      <c r="D46" s="127"/>
      <c r="E46" s="449" t="s">
        <v>63</v>
      </c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113"/>
    </row>
    <row r="47" spans="1:25" ht="37.5" hidden="1" customHeight="1">
      <c r="A47" s="109"/>
      <c r="B47" s="122"/>
      <c r="C47" s="123"/>
      <c r="D47" s="127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113"/>
    </row>
    <row r="48" spans="1:25" ht="24" hidden="1" customHeight="1">
      <c r="A48" s="109"/>
      <c r="B48" s="122"/>
      <c r="C48" s="123"/>
      <c r="D48" s="127"/>
      <c r="E48" s="449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113"/>
    </row>
    <row r="49" spans="1:25" ht="51" hidden="1" customHeight="1">
      <c r="A49" s="109"/>
      <c r="B49" s="122"/>
      <c r="C49" s="123"/>
      <c r="D49" s="127"/>
      <c r="E49" s="449"/>
      <c r="F49" s="449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9"/>
      <c r="V49" s="449"/>
      <c r="W49" s="449"/>
      <c r="X49" s="449"/>
      <c r="Y49" s="113"/>
    </row>
    <row r="50" spans="1:25" ht="12" hidden="1" customHeight="1">
      <c r="A50" s="109"/>
      <c r="B50" s="122"/>
      <c r="C50" s="123"/>
      <c r="D50" s="127"/>
      <c r="E50" s="449"/>
      <c r="F50" s="449"/>
      <c r="G50" s="449"/>
      <c r="H50" s="449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449"/>
      <c r="V50" s="449"/>
      <c r="W50" s="449"/>
      <c r="X50" s="449"/>
      <c r="Y50" s="113"/>
    </row>
    <row r="51" spans="1:25" ht="12" hidden="1" customHeight="1">
      <c r="A51" s="109"/>
      <c r="B51" s="122"/>
      <c r="C51" s="123"/>
      <c r="D51" s="127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113"/>
    </row>
    <row r="52" spans="1:25" ht="12" hidden="1" customHeight="1">
      <c r="A52" s="109"/>
      <c r="B52" s="122"/>
      <c r="C52" s="123"/>
      <c r="D52" s="127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  <c r="Y52" s="113"/>
    </row>
    <row r="53" spans="1:25" ht="12" hidden="1" customHeight="1">
      <c r="A53" s="109"/>
      <c r="B53" s="122"/>
      <c r="C53" s="123"/>
      <c r="D53" s="127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113"/>
    </row>
    <row r="54" spans="1:25" ht="12" hidden="1" customHeight="1">
      <c r="A54" s="109"/>
      <c r="B54" s="122"/>
      <c r="C54" s="123"/>
      <c r="D54" s="127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113"/>
    </row>
    <row r="55" spans="1:25" ht="12" hidden="1" customHeight="1">
      <c r="A55" s="109"/>
      <c r="B55" s="122"/>
      <c r="C55" s="123"/>
      <c r="D55" s="127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113"/>
    </row>
    <row r="56" spans="1:25" ht="12" hidden="1" customHeight="1">
      <c r="A56" s="109"/>
      <c r="B56" s="122"/>
      <c r="C56" s="123"/>
      <c r="D56" s="125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113"/>
    </row>
    <row r="57" spans="1:25" ht="11.1" hidden="1" customHeight="1">
      <c r="A57" s="109"/>
      <c r="B57" s="122"/>
      <c r="C57" s="123"/>
      <c r="D57" s="125"/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113"/>
    </row>
    <row r="58" spans="1:25" ht="15" hidden="1" customHeight="1">
      <c r="A58" s="109"/>
      <c r="B58" s="122"/>
      <c r="C58" s="123"/>
      <c r="D58" s="127"/>
      <c r="E58" s="446" t="s">
        <v>175</v>
      </c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247"/>
      <c r="W58" s="247"/>
      <c r="X58" s="247"/>
      <c r="Y58" s="113"/>
    </row>
    <row r="59" spans="1:25" ht="15" hidden="1" customHeight="1">
      <c r="A59" s="109"/>
      <c r="B59" s="122"/>
      <c r="C59" s="123"/>
      <c r="D59" s="127"/>
      <c r="E59" s="450"/>
      <c r="F59" s="450"/>
      <c r="G59" s="450"/>
      <c r="H59" s="451"/>
      <c r="I59" s="451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113"/>
    </row>
    <row r="60" spans="1:25" ht="15" hidden="1" customHeight="1">
      <c r="A60" s="109"/>
      <c r="B60" s="122"/>
      <c r="C60" s="123"/>
      <c r="D60" s="127"/>
      <c r="E60" s="452"/>
      <c r="F60" s="453"/>
      <c r="G60" s="45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3"/>
    </row>
    <row r="61" spans="1:25" ht="21" hidden="1" customHeight="1">
      <c r="A61" s="109"/>
      <c r="B61" s="122"/>
      <c r="C61" s="123"/>
      <c r="D61" s="127"/>
      <c r="E61" s="29"/>
      <c r="F61" s="27"/>
      <c r="G61" s="28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113"/>
    </row>
    <row r="62" spans="1:25" ht="21" hidden="1" customHeight="1">
      <c r="A62" s="109"/>
      <c r="B62" s="122"/>
      <c r="C62" s="123"/>
      <c r="D62" s="127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13"/>
    </row>
    <row r="63" spans="1:25" ht="21" hidden="1" customHeight="1">
      <c r="A63" s="109"/>
      <c r="B63" s="122"/>
      <c r="C63" s="123"/>
      <c r="D63" s="127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13"/>
    </row>
    <row r="64" spans="1:25" ht="21" hidden="1" customHeight="1">
      <c r="A64" s="109"/>
      <c r="B64" s="122"/>
      <c r="C64" s="123"/>
      <c r="D64" s="127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13"/>
    </row>
    <row r="65" spans="1:25" ht="21" hidden="1" customHeight="1">
      <c r="A65" s="109"/>
      <c r="B65" s="122"/>
      <c r="C65" s="123"/>
      <c r="D65" s="127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13"/>
    </row>
    <row r="66" spans="1:25" ht="21" hidden="1" customHeight="1">
      <c r="A66" s="109"/>
      <c r="B66" s="122"/>
      <c r="C66" s="123"/>
      <c r="D66" s="127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13"/>
    </row>
    <row r="67" spans="1:25" ht="21" hidden="1" customHeight="1">
      <c r="A67" s="109"/>
      <c r="B67" s="122"/>
      <c r="C67" s="123"/>
      <c r="D67" s="127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13"/>
    </row>
    <row r="68" spans="1:25" ht="21" hidden="1" customHeight="1">
      <c r="A68" s="109"/>
      <c r="B68" s="122"/>
      <c r="C68" s="123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13"/>
    </row>
    <row r="69" spans="1:25" ht="18" hidden="1" customHeight="1">
      <c r="A69" s="109"/>
      <c r="B69" s="122"/>
      <c r="C69" s="123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13"/>
    </row>
    <row r="70" spans="1:25" ht="15" hidden="1">
      <c r="A70" s="109"/>
      <c r="B70" s="122"/>
      <c r="C70" s="123"/>
      <c r="D70" s="127"/>
      <c r="E70" s="446" t="s">
        <v>176</v>
      </c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245"/>
      <c r="V70" s="245"/>
      <c r="W70" s="245"/>
      <c r="X70" s="245"/>
      <c r="Y70" s="113"/>
    </row>
    <row r="71" spans="1:25" ht="15" hidden="1">
      <c r="A71" s="109"/>
      <c r="B71" s="122"/>
      <c r="C71" s="123"/>
      <c r="D71" s="127"/>
      <c r="E71" s="446" t="s">
        <v>177</v>
      </c>
      <c r="F71" s="446"/>
      <c r="G71" s="446"/>
      <c r="H71" s="446"/>
      <c r="I71" s="446"/>
      <c r="J71" s="446"/>
      <c r="K71" s="446"/>
      <c r="L71" s="446"/>
      <c r="M71" s="446"/>
      <c r="N71" s="446"/>
      <c r="O71" s="446"/>
      <c r="P71" s="446"/>
      <c r="Q71" s="446"/>
      <c r="R71" s="446"/>
      <c r="S71" s="446"/>
      <c r="T71" s="446"/>
      <c r="U71" s="246"/>
      <c r="V71" s="246"/>
      <c r="W71" s="246"/>
      <c r="X71" s="246"/>
      <c r="Y71" s="113"/>
    </row>
    <row r="72" spans="1:25" ht="27" hidden="1" customHeight="1">
      <c r="A72" s="109"/>
      <c r="B72" s="122"/>
      <c r="C72" s="123"/>
      <c r="D72" s="127"/>
      <c r="E72" s="128"/>
      <c r="F72" s="442"/>
      <c r="G72" s="442"/>
      <c r="H72" s="442"/>
      <c r="I72" s="442"/>
      <c r="J72" s="442"/>
      <c r="K72" s="442"/>
      <c r="L72" s="442"/>
      <c r="M72" s="442"/>
      <c r="N72" s="442"/>
      <c r="O72" s="442"/>
      <c r="P72" s="442"/>
      <c r="Q72" s="442"/>
      <c r="R72" s="442"/>
      <c r="S72" s="442"/>
      <c r="T72" s="442"/>
      <c r="U72" s="442"/>
      <c r="V72" s="442"/>
      <c r="W72" s="442"/>
      <c r="X72" s="442"/>
      <c r="Y72" s="113"/>
    </row>
    <row r="73" spans="1:25" ht="52.5" hidden="1" customHeight="1">
      <c r="A73" s="109"/>
      <c r="B73" s="122"/>
      <c r="C73" s="123"/>
      <c r="D73" s="127"/>
      <c r="E73" s="128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113"/>
    </row>
    <row r="74" spans="1:25" ht="8.1" hidden="1" customHeight="1">
      <c r="A74" s="109"/>
      <c r="B74" s="122"/>
      <c r="C74" s="123"/>
      <c r="D74" s="127"/>
      <c r="E74" s="128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113"/>
    </row>
    <row r="75" spans="1:25" ht="14.25" hidden="1" customHeight="1">
      <c r="A75" s="109"/>
      <c r="B75" s="122"/>
      <c r="C75" s="123"/>
      <c r="D75" s="127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444"/>
      <c r="W75" s="444"/>
      <c r="X75" s="444"/>
      <c r="Y75" s="113"/>
    </row>
    <row r="76" spans="1:25" ht="34.5" hidden="1" customHeight="1">
      <c r="A76" s="109"/>
      <c r="B76" s="122"/>
      <c r="C76" s="123"/>
      <c r="D76" s="127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113"/>
    </row>
    <row r="77" spans="1:25" ht="23.1" hidden="1" customHeight="1">
      <c r="A77" s="109"/>
      <c r="B77" s="122"/>
      <c r="C77" s="123"/>
      <c r="D77" s="127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45"/>
      <c r="X77" s="445"/>
      <c r="Y77" s="113"/>
    </row>
    <row r="78" spans="1:25" ht="42.75" hidden="1" customHeight="1">
      <c r="A78" s="109"/>
      <c r="B78" s="122"/>
      <c r="C78" s="123"/>
      <c r="D78" s="127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5"/>
      <c r="U78" s="445"/>
      <c r="V78" s="445"/>
      <c r="W78" s="445"/>
      <c r="X78" s="445"/>
      <c r="Y78" s="113"/>
    </row>
    <row r="79" spans="1:25" ht="25.5" hidden="1" customHeight="1">
      <c r="A79" s="109"/>
      <c r="B79" s="122"/>
      <c r="C79" s="123"/>
      <c r="D79" s="127"/>
      <c r="E79" s="441" t="s">
        <v>62</v>
      </c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113"/>
    </row>
    <row r="80" spans="1:25" ht="15" hidden="1" customHeight="1">
      <c r="A80" s="109"/>
      <c r="B80" s="122"/>
      <c r="C80" s="123"/>
      <c r="D80" s="127"/>
      <c r="E80" s="124"/>
      <c r="F80" s="124"/>
      <c r="G80" s="124"/>
      <c r="H80" s="115"/>
      <c r="I80" s="115"/>
      <c r="J80" s="115"/>
      <c r="K80" s="115"/>
      <c r="L80" s="115"/>
      <c r="M80" s="115"/>
      <c r="N80" s="115"/>
      <c r="O80" s="116"/>
      <c r="P80" s="116"/>
      <c r="Q80" s="116"/>
      <c r="R80" s="116"/>
      <c r="S80" s="116"/>
      <c r="T80" s="116"/>
      <c r="U80" s="124"/>
      <c r="V80" s="124"/>
      <c r="W80" s="124"/>
      <c r="X80" s="124"/>
      <c r="Y80" s="113"/>
    </row>
    <row r="81" spans="1:27" ht="15" hidden="1" customHeight="1">
      <c r="A81" s="109"/>
      <c r="B81" s="122"/>
      <c r="C81" s="123"/>
      <c r="D81" s="127"/>
      <c r="E81" s="129"/>
      <c r="F81" s="439" t="s">
        <v>61</v>
      </c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116"/>
      <c r="U81" s="124"/>
      <c r="V81" s="124"/>
      <c r="W81" s="124"/>
      <c r="X81" s="124"/>
      <c r="Y81" s="113"/>
      <c r="AA81" s="118" t="s">
        <v>59</v>
      </c>
    </row>
    <row r="82" spans="1:27" ht="15" hidden="1" customHeight="1">
      <c r="A82" s="109"/>
      <c r="B82" s="122"/>
      <c r="C82" s="123"/>
      <c r="D82" s="127"/>
      <c r="E82" s="124"/>
      <c r="F82" s="124"/>
      <c r="G82" s="124"/>
      <c r="H82" s="115"/>
      <c r="I82" s="115"/>
      <c r="J82" s="115"/>
      <c r="K82" s="115"/>
      <c r="L82" s="115"/>
      <c r="M82" s="115"/>
      <c r="N82" s="115"/>
      <c r="O82" s="116"/>
      <c r="P82" s="116"/>
      <c r="Q82" s="116"/>
      <c r="R82" s="116"/>
      <c r="S82" s="116"/>
      <c r="T82" s="116"/>
      <c r="U82" s="124"/>
      <c r="V82" s="124"/>
      <c r="W82" s="124"/>
      <c r="X82" s="124"/>
      <c r="Y82" s="113"/>
    </row>
    <row r="83" spans="1:27" ht="15" hidden="1">
      <c r="A83" s="109"/>
      <c r="B83" s="122"/>
      <c r="C83" s="123"/>
      <c r="D83" s="127"/>
      <c r="E83" s="124"/>
      <c r="F83" s="439" t="s">
        <v>60</v>
      </c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9"/>
      <c r="U83" s="439"/>
      <c r="V83" s="439"/>
      <c r="W83" s="439"/>
      <c r="X83" s="439"/>
      <c r="Y83" s="113"/>
    </row>
    <row r="84" spans="1:27" ht="15" hidden="1">
      <c r="A84" s="109"/>
      <c r="B84" s="122"/>
      <c r="C84" s="123"/>
      <c r="D84" s="127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13"/>
    </row>
    <row r="85" spans="1:27" ht="15" hidden="1">
      <c r="A85" s="109"/>
      <c r="B85" s="122"/>
      <c r="C85" s="123"/>
      <c r="D85" s="127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13"/>
    </row>
    <row r="86" spans="1:27" ht="15" hidden="1">
      <c r="A86" s="109"/>
      <c r="B86" s="122"/>
      <c r="C86" s="123"/>
      <c r="D86" s="127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13"/>
    </row>
    <row r="87" spans="1:27" ht="15" hidden="1">
      <c r="A87" s="109"/>
      <c r="B87" s="122"/>
      <c r="C87" s="123"/>
      <c r="D87" s="127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13"/>
    </row>
    <row r="88" spans="1:27" ht="15" hidden="1" customHeight="1">
      <c r="A88" s="109"/>
      <c r="B88" s="122"/>
      <c r="C88" s="123"/>
      <c r="D88" s="127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13"/>
    </row>
    <row r="89" spans="1:27" ht="15" hidden="1" customHeight="1">
      <c r="A89" s="109"/>
      <c r="B89" s="122"/>
      <c r="C89" s="123"/>
      <c r="D89" s="127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13"/>
    </row>
    <row r="90" spans="1:27" ht="15" hidden="1" customHeight="1">
      <c r="A90" s="109"/>
      <c r="B90" s="122"/>
      <c r="C90" s="123"/>
      <c r="D90" s="127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13"/>
    </row>
    <row r="91" spans="1:27" ht="15" hidden="1" customHeight="1">
      <c r="A91" s="109"/>
      <c r="B91" s="122"/>
      <c r="C91" s="123"/>
      <c r="D91" s="127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13"/>
    </row>
    <row r="92" spans="1:27" ht="15" hidden="1" customHeight="1">
      <c r="A92" s="109"/>
      <c r="B92" s="122"/>
      <c r="C92" s="123"/>
      <c r="D92" s="127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13"/>
    </row>
    <row r="93" spans="1:27" ht="11.1" hidden="1" customHeight="1">
      <c r="A93" s="109"/>
      <c r="B93" s="122"/>
      <c r="C93" s="123"/>
      <c r="D93" s="127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13"/>
    </row>
    <row r="94" spans="1:27" ht="15" customHeight="1">
      <c r="A94" s="109"/>
      <c r="B94" s="130"/>
      <c r="C94" s="131"/>
      <c r="D94" s="132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17"/>
    </row>
  </sheetData>
  <sheetProtection algorithmName="SHA-512" hashValue="L7fMttTjbUw5syyV87D441ZPGZfNZQ+27XLjVO74if7yJIUmoyrZ0U18ERVvngKnTpRqnORb6NwCP0MiXuS24A==" saltValue="s7AaG+A7loVCsoTxnTdS+A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TERMS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12</v>
      </c>
      <c r="B1" s="44" t="s">
        <v>13</v>
      </c>
      <c r="C1" s="44" t="s">
        <v>14</v>
      </c>
      <c r="D1" s="4"/>
    </row>
    <row r="2" spans="1:4">
      <c r="A2" s="432">
        <v>44243.676990740743</v>
      </c>
      <c r="B2" s="6" t="s">
        <v>381</v>
      </c>
      <c r="C2" s="6" t="s">
        <v>173</v>
      </c>
    </row>
    <row r="3" spans="1:4">
      <c r="A3" s="432">
        <v>44243.677025462966</v>
      </c>
      <c r="B3" s="6" t="s">
        <v>382</v>
      </c>
      <c r="C3" s="6" t="s">
        <v>173</v>
      </c>
    </row>
    <row r="4" spans="1:4">
      <c r="A4" s="432">
        <v>44243.677199074074</v>
      </c>
      <c r="B4" s="6" t="s">
        <v>381</v>
      </c>
      <c r="C4" s="6" t="s">
        <v>173</v>
      </c>
    </row>
    <row r="5" spans="1:4">
      <c r="A5" s="432">
        <v>44243.677210648151</v>
      </c>
      <c r="B5" s="6" t="s">
        <v>382</v>
      </c>
      <c r="C5" s="6" t="s">
        <v>173</v>
      </c>
    </row>
    <row r="6" spans="1:4">
      <c r="A6" s="432">
        <v>44243.67796296296</v>
      </c>
      <c r="B6" s="6" t="s">
        <v>381</v>
      </c>
      <c r="C6" s="6" t="s">
        <v>173</v>
      </c>
    </row>
    <row r="7" spans="1:4">
      <c r="A7" s="432">
        <v>44243.677974537037</v>
      </c>
      <c r="B7" s="6" t="s">
        <v>382</v>
      </c>
      <c r="C7" s="6" t="s">
        <v>173</v>
      </c>
    </row>
    <row r="8" spans="1:4">
      <c r="A8" s="432">
        <v>44243.680509259262</v>
      </c>
      <c r="B8" s="6" t="s">
        <v>381</v>
      </c>
      <c r="C8" s="6" t="s">
        <v>173</v>
      </c>
    </row>
    <row r="9" spans="1:4">
      <c r="A9" s="432">
        <v>44243.680532407408</v>
      </c>
      <c r="B9" s="6" t="s">
        <v>382</v>
      </c>
      <c r="C9" s="6" t="s">
        <v>173</v>
      </c>
    </row>
    <row r="10" spans="1:4">
      <c r="A10" s="432">
        <v>44243.693819444445</v>
      </c>
      <c r="B10" s="6" t="s">
        <v>381</v>
      </c>
      <c r="C10" s="6" t="s">
        <v>173</v>
      </c>
    </row>
    <row r="11" spans="1:4">
      <c r="A11" s="432">
        <v>44243.693842592591</v>
      </c>
      <c r="B11" s="6" t="s">
        <v>382</v>
      </c>
      <c r="C11" s="6" t="s">
        <v>173</v>
      </c>
    </row>
    <row r="12" spans="1:4">
      <c r="A12" s="432">
        <v>44243.694884259261</v>
      </c>
      <c r="B12" s="6" t="s">
        <v>381</v>
      </c>
      <c r="C12" s="6" t="s">
        <v>173</v>
      </c>
    </row>
    <row r="13" spans="1:4">
      <c r="A13" s="432">
        <v>44243.694895833331</v>
      </c>
      <c r="B13" s="6" t="s">
        <v>382</v>
      </c>
      <c r="C13" s="6" t="s">
        <v>173</v>
      </c>
    </row>
  </sheetData>
  <sheetProtection algorithmName="SHA-512" hashValue="M4sCVpZiq4Eb0Kj6qpfzpjuDDL8S9iGbkF1Sj5GhvkHVSZgvIguSTQyjZQ61Cnzy8GpGz7xXp/FC5WZiaxvwsw==" saltValue="XftlEbIdqy6ueCtIso5nxg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8" hidden="1" customWidth="1"/>
    <col min="4" max="4" width="3.7109375" style="89" customWidth="1"/>
    <col min="5" max="5" width="42.7109375" style="89" customWidth="1"/>
    <col min="6" max="6" width="50.7109375" style="13" customWidth="1"/>
    <col min="7" max="7" width="3.7109375" style="101" customWidth="1"/>
    <col min="8" max="8" width="9.140625" style="89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0"/>
    <col min="18" max="16384" width="9.140625" style="13"/>
  </cols>
  <sheetData>
    <row r="1" spans="1:17" s="12" customFormat="1" ht="13.5" hidden="1" customHeight="1">
      <c r="A1" s="10"/>
      <c r="B1" s="11"/>
      <c r="F1" s="12">
        <v>28975327</v>
      </c>
      <c r="G1" s="99"/>
      <c r="I1" s="100"/>
      <c r="Q1" s="228"/>
    </row>
    <row r="2" spans="1:17" s="12" customFormat="1" ht="12" hidden="1" customHeight="1">
      <c r="A2" s="10"/>
      <c r="B2" s="11"/>
      <c r="G2" s="99"/>
      <c r="I2" s="100"/>
      <c r="Q2" s="228"/>
    </row>
    <row r="3" spans="1:17" s="89" customFormat="1" hidden="1">
      <c r="A3" s="12"/>
      <c r="B3" s="11"/>
      <c r="C3" s="88"/>
      <c r="G3" s="101"/>
      <c r="I3" s="100"/>
      <c r="Q3" s="229"/>
    </row>
    <row r="4" spans="1:17" s="89" customFormat="1" ht="11.25" customHeight="1">
      <c r="A4" s="12"/>
      <c r="B4" s="11"/>
      <c r="C4" s="88"/>
      <c r="D4" s="90"/>
      <c r="E4" s="90"/>
      <c r="F4" s="102" t="str">
        <f>version</f>
        <v>Версия 1.0.1</v>
      </c>
      <c r="G4" s="101"/>
      <c r="I4" s="100"/>
      <c r="Q4" s="229"/>
    </row>
    <row r="5" spans="1:17" s="89" customFormat="1" ht="18.75" customHeight="1">
      <c r="A5" s="12"/>
      <c r="B5" s="11"/>
      <c r="C5" s="88"/>
      <c r="D5" s="90"/>
      <c r="E5" s="465" t="s">
        <v>325</v>
      </c>
      <c r="F5" s="465"/>
      <c r="G5" s="103"/>
      <c r="I5" s="100"/>
      <c r="Q5" s="229"/>
    </row>
    <row r="6" spans="1:17" ht="11.25" customHeight="1">
      <c r="D6" s="90"/>
      <c r="E6" s="91"/>
      <c r="F6" s="104"/>
      <c r="G6" s="103"/>
    </row>
    <row r="7" spans="1:17" ht="19.5" customHeight="1">
      <c r="D7" s="90"/>
      <c r="E7" s="91" t="s">
        <v>3</v>
      </c>
      <c r="F7" s="45" t="s">
        <v>238</v>
      </c>
      <c r="G7" s="103"/>
    </row>
    <row r="8" spans="1:17" s="89" customFormat="1" ht="9.9499999999999993" hidden="1" customHeight="1">
      <c r="A8" s="92"/>
      <c r="B8" s="11"/>
      <c r="C8" s="88"/>
      <c r="D8" s="93"/>
      <c r="E8" s="91"/>
      <c r="F8" s="107"/>
      <c r="G8" s="105"/>
      <c r="I8" s="100"/>
      <c r="Q8" s="229"/>
    </row>
    <row r="9" spans="1:17" ht="19.5" hidden="1" customHeight="1">
      <c r="D9" s="90"/>
      <c r="E9" s="151" t="s">
        <v>100</v>
      </c>
      <c r="F9" s="152" t="s">
        <v>45</v>
      </c>
      <c r="G9" s="90"/>
    </row>
    <row r="10" spans="1:17" s="89" customFormat="1" ht="9.9499999999999993" customHeight="1">
      <c r="A10" s="92"/>
      <c r="B10" s="11"/>
      <c r="C10" s="88"/>
      <c r="D10" s="93"/>
      <c r="E10" s="91"/>
      <c r="F10" s="107"/>
      <c r="G10" s="105"/>
      <c r="I10" s="100"/>
      <c r="Q10" s="229"/>
    </row>
    <row r="11" spans="1:17" ht="33.75">
      <c r="D11" s="90"/>
      <c r="E11" s="91" t="s">
        <v>180</v>
      </c>
      <c r="F11" s="435" t="s">
        <v>17</v>
      </c>
      <c r="G11" s="90"/>
    </row>
    <row r="12" spans="1:17" s="89" customFormat="1" ht="9.9499999999999993" customHeight="1">
      <c r="A12" s="92"/>
      <c r="B12" s="11"/>
      <c r="C12" s="88"/>
      <c r="D12" s="93"/>
      <c r="E12" s="91"/>
      <c r="F12" s="107"/>
      <c r="G12" s="105"/>
      <c r="I12" s="100"/>
      <c r="Q12" s="229"/>
    </row>
    <row r="13" spans="1:17" ht="19.5" customHeight="1">
      <c r="A13" s="92"/>
      <c r="D13" s="93"/>
      <c r="E13" s="94" t="s">
        <v>117</v>
      </c>
      <c r="F13" s="252" t="s">
        <v>178</v>
      </c>
      <c r="G13" s="105"/>
    </row>
    <row r="14" spans="1:17" ht="22.5" hidden="1">
      <c r="A14" s="92"/>
      <c r="D14" s="93"/>
      <c r="E14" s="94" t="s">
        <v>87</v>
      </c>
      <c r="F14" s="381" t="s">
        <v>383</v>
      </c>
      <c r="G14" s="105"/>
    </row>
    <row r="15" spans="1:17" s="89" customFormat="1" ht="9.9499999999999993" hidden="1" customHeight="1">
      <c r="A15" s="92"/>
      <c r="B15" s="11"/>
      <c r="C15" s="88"/>
      <c r="D15" s="93"/>
      <c r="E15" s="91"/>
      <c r="F15" s="107"/>
      <c r="G15" s="105"/>
      <c r="I15" s="100"/>
      <c r="Q15" s="229"/>
    </row>
    <row r="16" spans="1:17" ht="33.75" hidden="1" customHeight="1">
      <c r="A16" s="92"/>
      <c r="D16" s="93"/>
      <c r="E16" s="151" t="s">
        <v>304</v>
      </c>
      <c r="F16" s="199"/>
      <c r="G16" s="105"/>
    </row>
    <row r="17" spans="1:17" ht="33.75" hidden="1" customHeight="1">
      <c r="A17" s="92"/>
      <c r="D17" s="93"/>
      <c r="E17" s="151" t="s">
        <v>305</v>
      </c>
      <c r="F17" s="200"/>
      <c r="G17" s="105"/>
    </row>
    <row r="18" spans="1:17" s="89" customFormat="1" ht="3" customHeight="1">
      <c r="A18" s="92"/>
      <c r="B18" s="11"/>
      <c r="C18" s="88"/>
      <c r="D18" s="93"/>
      <c r="E18" s="91"/>
      <c r="F18" s="107"/>
      <c r="G18" s="105"/>
      <c r="I18" s="100"/>
      <c r="Q18" s="229"/>
    </row>
    <row r="19" spans="1:17" s="349" customFormat="1" ht="5.25" hidden="1">
      <c r="A19" s="342"/>
      <c r="B19" s="343"/>
      <c r="C19" s="352"/>
      <c r="D19" s="345"/>
      <c r="E19" s="346"/>
      <c r="F19" s="353"/>
      <c r="G19" s="348"/>
      <c r="I19" s="354"/>
    </row>
    <row r="20" spans="1:17" ht="19.5" customHeight="1">
      <c r="A20" s="92"/>
      <c r="C20" s="244">
        <v>2021</v>
      </c>
      <c r="D20" s="93"/>
      <c r="E20" s="91" t="s">
        <v>275</v>
      </c>
      <c r="F20" s="216">
        <v>2021</v>
      </c>
      <c r="G20" s="105"/>
    </row>
    <row r="21" spans="1:17" s="351" customFormat="1" ht="5.25" hidden="1">
      <c r="A21" s="342"/>
      <c r="B21" s="343"/>
      <c r="C21" s="344"/>
      <c r="D21" s="345"/>
      <c r="E21" s="346"/>
      <c r="F21" s="347"/>
      <c r="G21" s="348"/>
      <c r="H21" s="349"/>
      <c r="I21" s="350"/>
    </row>
    <row r="22" spans="1:17" s="89" customFormat="1" ht="9.9499999999999993" customHeight="1">
      <c r="A22" s="92"/>
      <c r="B22" s="11"/>
      <c r="C22" s="88"/>
      <c r="D22" s="93"/>
      <c r="E22" s="91"/>
      <c r="F22" s="107"/>
      <c r="G22" s="105"/>
      <c r="I22" s="100"/>
      <c r="Q22" s="229"/>
    </row>
    <row r="23" spans="1:17" ht="33.75" customHeight="1">
      <c r="D23" s="90"/>
      <c r="E23" s="94" t="s">
        <v>25</v>
      </c>
      <c r="F23" s="435" t="s">
        <v>17</v>
      </c>
      <c r="G23" s="90"/>
    </row>
    <row r="24" spans="1:17" s="89" customFormat="1" ht="3.6" customHeight="1">
      <c r="A24" s="12"/>
      <c r="B24" s="11"/>
      <c r="C24" s="88"/>
      <c r="D24" s="90"/>
      <c r="E24" s="91"/>
      <c r="F24" s="91"/>
      <c r="G24" s="91"/>
      <c r="H24" s="91"/>
      <c r="I24" s="100"/>
      <c r="Q24" s="229"/>
    </row>
    <row r="25" spans="1:17" s="89" customFormat="1" ht="30" customHeight="1">
      <c r="A25" s="12"/>
      <c r="B25" s="11"/>
      <c r="C25" s="95"/>
      <c r="D25" s="93"/>
      <c r="E25" s="96"/>
      <c r="F25" s="107"/>
      <c r="G25" s="106"/>
      <c r="I25" s="100"/>
      <c r="Q25" s="229"/>
    </row>
    <row r="26" spans="1:17">
      <c r="C26" s="95"/>
      <c r="D26" s="93"/>
      <c r="E26" s="97" t="s">
        <v>271</v>
      </c>
      <c r="F26" s="46" t="s">
        <v>510</v>
      </c>
      <c r="G26" s="106"/>
    </row>
    <row r="27" spans="1:17" ht="19.5" hidden="1" customHeight="1">
      <c r="C27" s="95"/>
      <c r="D27" s="93"/>
      <c r="E27" s="97" t="s">
        <v>272</v>
      </c>
      <c r="F27" s="47"/>
      <c r="G27" s="106"/>
    </row>
    <row r="28" spans="1:17">
      <c r="C28" s="95"/>
      <c r="D28" s="93"/>
      <c r="E28" s="96" t="s">
        <v>4</v>
      </c>
      <c r="F28" s="46" t="s">
        <v>511</v>
      </c>
      <c r="G28" s="106"/>
    </row>
    <row r="29" spans="1:17">
      <c r="C29" s="95"/>
      <c r="D29" s="93"/>
      <c r="E29" s="96" t="s">
        <v>5</v>
      </c>
      <c r="F29" s="46" t="s">
        <v>408</v>
      </c>
      <c r="G29" s="106"/>
      <c r="H29" s="14"/>
    </row>
    <row r="30" spans="1:17" ht="19.5" hidden="1" customHeight="1">
      <c r="C30" s="95"/>
      <c r="D30" s="93"/>
      <c r="E30" s="96" t="s">
        <v>83</v>
      </c>
      <c r="F30" s="47"/>
      <c r="G30" s="106"/>
      <c r="H30" s="14"/>
    </row>
    <row r="31" spans="1:17" s="357" customFormat="1" ht="3" customHeight="1">
      <c r="A31" s="359"/>
      <c r="B31" s="355"/>
      <c r="C31" s="356"/>
      <c r="D31" s="360"/>
      <c r="E31" s="358"/>
      <c r="F31" s="362"/>
      <c r="G31" s="361"/>
      <c r="I31" s="100"/>
      <c r="Q31" s="363"/>
    </row>
    <row r="32" spans="1:17" ht="19.5" customHeight="1">
      <c r="A32" s="15"/>
      <c r="B32" s="16"/>
      <c r="C32" s="356"/>
      <c r="D32" s="41"/>
      <c r="E32" s="98" t="s">
        <v>306</v>
      </c>
      <c r="F32" s="46" t="s">
        <v>310</v>
      </c>
      <c r="G32" s="361"/>
      <c r="H32" s="357"/>
    </row>
    <row r="33" spans="1:17" s="357" customFormat="1" ht="3" customHeight="1">
      <c r="A33" s="359"/>
      <c r="B33" s="355"/>
      <c r="C33" s="356"/>
      <c r="D33" s="360"/>
      <c r="E33" s="358"/>
      <c r="F33" s="362"/>
      <c r="G33" s="361"/>
      <c r="I33" s="100"/>
      <c r="Q33" s="363"/>
    </row>
    <row r="34" spans="1:17" s="357" customFormat="1" ht="33.75">
      <c r="A34" s="359"/>
      <c r="B34" s="355"/>
      <c r="C34" s="356"/>
      <c r="D34" s="360"/>
      <c r="E34" s="358" t="s">
        <v>307</v>
      </c>
      <c r="F34" s="435" t="s">
        <v>17</v>
      </c>
      <c r="G34" s="361"/>
      <c r="I34" s="100"/>
      <c r="Q34" s="363"/>
    </row>
    <row r="35" spans="1:17" s="89" customFormat="1" ht="9.75" customHeight="1">
      <c r="A35" s="92"/>
      <c r="B35" s="11"/>
      <c r="C35" s="88"/>
      <c r="D35" s="93"/>
      <c r="E35" s="91"/>
      <c r="F35" s="107"/>
      <c r="G35" s="105"/>
      <c r="I35" s="100"/>
      <c r="Q35" s="229"/>
    </row>
    <row r="36" spans="1:17" ht="19.5" customHeight="1">
      <c r="A36" s="15"/>
      <c r="B36" s="16"/>
      <c r="D36" s="41"/>
      <c r="E36" s="98" t="s">
        <v>75</v>
      </c>
      <c r="F36" s="52" t="s">
        <v>1387</v>
      </c>
      <c r="G36" s="105"/>
    </row>
    <row r="37" spans="1:17" ht="19.5" customHeight="1">
      <c r="A37" s="15"/>
      <c r="B37" s="16"/>
      <c r="D37" s="41"/>
      <c r="E37" s="98" t="s">
        <v>80</v>
      </c>
      <c r="F37" s="52" t="s">
        <v>1388</v>
      </c>
      <c r="G37" s="105"/>
    </row>
    <row r="38" spans="1:17" s="89" customFormat="1" ht="3" customHeight="1">
      <c r="A38" s="15"/>
      <c r="B38" s="16"/>
      <c r="C38" s="88"/>
      <c r="D38" s="41"/>
      <c r="E38" s="98"/>
      <c r="F38" s="98"/>
      <c r="G38" s="105"/>
      <c r="I38" s="100"/>
      <c r="Q38" s="229"/>
    </row>
    <row r="39" spans="1:17" s="89" customFormat="1" ht="19.5" customHeight="1">
      <c r="A39" s="12"/>
      <c r="B39" s="11"/>
      <c r="C39" s="88"/>
      <c r="E39" s="54"/>
      <c r="F39" s="105" t="s">
        <v>155</v>
      </c>
      <c r="G39" s="101"/>
      <c r="I39" s="100"/>
      <c r="Q39" s="229"/>
    </row>
    <row r="40" spans="1:17" ht="19.5" customHeight="1">
      <c r="E40" s="98" t="s">
        <v>19</v>
      </c>
      <c r="F40" s="52" t="s">
        <v>1389</v>
      </c>
    </row>
    <row r="41" spans="1:17" ht="19.5" customHeight="1">
      <c r="E41" s="98" t="s">
        <v>20</v>
      </c>
      <c r="F41" s="52" t="s">
        <v>1390</v>
      </c>
    </row>
    <row r="42" spans="1:17" ht="19.5" customHeight="1">
      <c r="E42" s="98" t="s">
        <v>26</v>
      </c>
      <c r="F42" s="52" t="s">
        <v>1391</v>
      </c>
    </row>
    <row r="43" spans="1:17" ht="19.5" customHeight="1">
      <c r="E43" s="98" t="s">
        <v>21</v>
      </c>
      <c r="F43" s="52" t="s">
        <v>1392</v>
      </c>
    </row>
    <row r="44" spans="1:17" ht="3" customHeight="1">
      <c r="E44" s="98"/>
      <c r="F44" s="41"/>
    </row>
    <row r="45" spans="1:17" ht="30" customHeight="1">
      <c r="E45" s="98"/>
      <c r="F45" s="41"/>
    </row>
    <row r="47" spans="1:17" ht="70.5" hidden="1" customHeight="1">
      <c r="B47" s="355"/>
      <c r="C47" s="356"/>
      <c r="D47" s="357"/>
      <c r="E47" s="466" t="s">
        <v>308</v>
      </c>
      <c r="F47" s="466"/>
      <c r="H47" s="357"/>
    </row>
  </sheetData>
  <sheetProtection algorithmName="SHA-512" hashValue="IDTO1yBuF6ZWDdK1nVJsl0FBDy+O3aHIqBBKLSB7dmYaUINznNgTQxCe+wCZ1TKIiokhd/ex/LyDjMxdbetWDw==" saltValue="8xQW4UepX5GA1oih0666MA==" spinCount="100000" sheet="1" objects="1" scenarios="1" formatColumns="0" formatRows="0"/>
  <dataConsolidate leftLabels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3 F36:F3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32"/>
  <sheetViews>
    <sheetView showGridLines="0" topLeftCell="C3" zoomScaleNormal="100" workbookViewId="0">
      <selection activeCell="E22" sqref="E22:E26"/>
    </sheetView>
  </sheetViews>
  <sheetFormatPr defaultRowHeight="14.25"/>
  <cols>
    <col min="1" max="1" width="9.140625" style="32" hidden="1" customWidth="1"/>
    <col min="2" max="2" width="9.140625" style="372" hidden="1" customWidth="1"/>
    <col min="3" max="3" width="3.7109375" style="153" customWidth="1"/>
    <col min="4" max="4" width="6.28515625" style="372" customWidth="1"/>
    <col min="5" max="5" width="46.42578125" style="372" customWidth="1"/>
    <col min="6" max="6" width="3.7109375" style="372" customWidth="1"/>
    <col min="7" max="7" width="5.7109375" style="372" customWidth="1"/>
    <col min="8" max="8" width="41.42578125" style="372" bestFit="1" customWidth="1"/>
    <col min="9" max="9" width="3.7109375" style="372" customWidth="1"/>
    <col min="10" max="10" width="5.7109375" style="372" customWidth="1"/>
    <col min="11" max="11" width="32.5703125" style="372" customWidth="1"/>
    <col min="12" max="12" width="14.85546875" style="372" customWidth="1"/>
    <col min="13" max="13" width="13.140625" style="293" hidden="1" customWidth="1"/>
    <col min="14" max="16" width="9.140625" style="293" hidden="1" customWidth="1"/>
    <col min="17" max="17" width="25.7109375" style="294" hidden="1" customWidth="1"/>
    <col min="18" max="18" width="14.42578125" style="293" hidden="1" customWidth="1"/>
    <col min="19" max="22" width="9.140625" style="295"/>
    <col min="23" max="16384" width="9.140625" style="372"/>
  </cols>
  <sheetData>
    <row r="1" spans="1:256" s="284" customFormat="1" ht="16.5" hidden="1" customHeight="1">
      <c r="C1" s="285"/>
      <c r="H1" s="285"/>
      <c r="I1" s="285"/>
      <c r="J1" s="285"/>
      <c r="K1" s="285" t="s">
        <v>112</v>
      </c>
      <c r="L1" s="286" t="s">
        <v>103</v>
      </c>
      <c r="M1" s="287" t="s">
        <v>111</v>
      </c>
      <c r="N1" s="287"/>
      <c r="O1" s="287"/>
      <c r="P1" s="287"/>
      <c r="Q1" s="288"/>
      <c r="R1" s="287"/>
      <c r="S1" s="287"/>
      <c r="T1" s="287"/>
      <c r="U1" s="287"/>
      <c r="V1" s="287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  <c r="IO1" s="286"/>
      <c r="IP1" s="286"/>
      <c r="IQ1" s="286"/>
      <c r="IR1" s="286"/>
      <c r="IS1" s="286"/>
      <c r="IT1" s="286"/>
      <c r="IU1" s="286"/>
      <c r="IV1" s="286"/>
    </row>
    <row r="2" spans="1:256" s="292" customFormat="1" ht="16.5" hidden="1" customHeight="1">
      <c r="A2" s="289"/>
      <c r="B2" s="289"/>
      <c r="C2" s="290"/>
      <c r="D2" s="289"/>
      <c r="E2" s="289"/>
      <c r="F2" s="289"/>
      <c r="G2" s="289"/>
      <c r="H2" s="289"/>
      <c r="I2" s="289"/>
      <c r="J2" s="289"/>
      <c r="K2" s="289"/>
      <c r="L2" s="289"/>
      <c r="M2" s="287"/>
      <c r="N2" s="287"/>
      <c r="O2" s="287"/>
      <c r="P2" s="287"/>
      <c r="Q2" s="288"/>
      <c r="R2" s="287"/>
      <c r="S2" s="291"/>
      <c r="T2" s="291"/>
      <c r="U2" s="291"/>
      <c r="V2" s="291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</row>
    <row r="3" spans="1:256" s="154" customFormat="1" ht="3" customHeight="1">
      <c r="A3" s="32"/>
      <c r="B3" s="372"/>
      <c r="C3" s="39"/>
      <c r="D3" s="373"/>
      <c r="E3" s="373"/>
      <c r="F3" s="373"/>
      <c r="G3" s="373"/>
      <c r="H3" s="373"/>
      <c r="I3" s="373"/>
      <c r="J3" s="373"/>
      <c r="K3" s="373"/>
      <c r="L3" s="72"/>
      <c r="M3" s="293"/>
      <c r="N3" s="293"/>
      <c r="O3" s="293"/>
      <c r="P3" s="293"/>
      <c r="Q3" s="294"/>
      <c r="R3" s="293"/>
      <c r="S3" s="295"/>
      <c r="T3" s="295"/>
      <c r="U3" s="295"/>
      <c r="V3" s="295"/>
    </row>
    <row r="4" spans="1:256" s="154" customFormat="1" ht="22.5">
      <c r="A4" s="32"/>
      <c r="B4" s="372"/>
      <c r="C4" s="39"/>
      <c r="D4" s="481" t="s">
        <v>276</v>
      </c>
      <c r="E4" s="482"/>
      <c r="F4" s="482"/>
      <c r="G4" s="482"/>
      <c r="H4" s="483"/>
      <c r="I4" s="296"/>
      <c r="M4" s="293"/>
      <c r="N4" s="293"/>
      <c r="O4" s="293"/>
      <c r="P4" s="293"/>
      <c r="Q4" s="294"/>
      <c r="R4" s="293"/>
      <c r="S4" s="295"/>
      <c r="T4" s="295"/>
      <c r="U4" s="295"/>
      <c r="V4" s="295"/>
    </row>
    <row r="5" spans="1:256" s="154" customFormat="1" ht="3" hidden="1" customHeight="1">
      <c r="A5" s="32"/>
      <c r="B5" s="372"/>
      <c r="C5" s="39"/>
      <c r="D5" s="373"/>
      <c r="E5" s="373"/>
      <c r="F5" s="373"/>
      <c r="G5" s="373"/>
      <c r="H5" s="21"/>
      <c r="I5" s="21"/>
      <c r="J5" s="21"/>
      <c r="K5" s="21"/>
      <c r="L5" s="20"/>
      <c r="M5" s="293"/>
      <c r="N5" s="293"/>
      <c r="O5" s="293"/>
      <c r="P5" s="293"/>
      <c r="Q5" s="294"/>
      <c r="R5" s="293"/>
      <c r="S5" s="295"/>
      <c r="T5" s="295"/>
      <c r="U5" s="295"/>
      <c r="V5" s="295"/>
    </row>
    <row r="6" spans="1:256" s="154" customFormat="1" ht="20.100000000000001" hidden="1" customHeight="1">
      <c r="A6" s="167"/>
      <c r="B6" s="167"/>
      <c r="C6" s="39"/>
      <c r="D6" s="484"/>
      <c r="E6" s="484"/>
      <c r="F6" s="485" t="s">
        <v>16</v>
      </c>
      <c r="G6" s="485"/>
      <c r="H6" s="21"/>
      <c r="I6" s="21"/>
      <c r="J6" s="155"/>
      <c r="K6" s="156"/>
      <c r="L6" s="156"/>
      <c r="M6" s="293"/>
      <c r="N6" s="293"/>
      <c r="O6" s="293"/>
      <c r="P6" s="293"/>
      <c r="Q6" s="294"/>
      <c r="R6" s="293"/>
      <c r="S6" s="295"/>
      <c r="T6" s="295"/>
      <c r="U6" s="295"/>
      <c r="V6" s="295"/>
    </row>
    <row r="7" spans="1:256" ht="45.75" customHeight="1">
      <c r="E7" s="487"/>
      <c r="F7" s="487"/>
      <c r="G7" s="487"/>
      <c r="H7" s="487"/>
      <c r="I7" s="487"/>
      <c r="J7" s="487"/>
      <c r="K7" s="487"/>
      <c r="L7" s="487"/>
    </row>
    <row r="8" spans="1:256" s="154" customFormat="1">
      <c r="A8" s="32"/>
      <c r="B8" s="372"/>
      <c r="C8" s="39"/>
      <c r="D8" s="470" t="s">
        <v>277</v>
      </c>
      <c r="E8" s="470"/>
      <c r="F8" s="470" t="s">
        <v>101</v>
      </c>
      <c r="G8" s="470"/>
      <c r="H8" s="470"/>
      <c r="I8" s="486" t="s">
        <v>102</v>
      </c>
      <c r="J8" s="486"/>
      <c r="K8" s="486"/>
      <c r="L8" s="486"/>
      <c r="M8" s="293"/>
      <c r="N8" s="293"/>
      <c r="O8" s="293"/>
      <c r="P8" s="293"/>
      <c r="Q8" s="294"/>
      <c r="R8" s="293"/>
      <c r="S8" s="295"/>
      <c r="T8" s="295"/>
      <c r="U8" s="295"/>
      <c r="V8" s="295"/>
    </row>
    <row r="9" spans="1:256" s="154" customFormat="1" ht="20.25" customHeight="1">
      <c r="A9" s="32"/>
      <c r="B9" s="372"/>
      <c r="C9" s="39"/>
      <c r="D9" s="423" t="s">
        <v>23</v>
      </c>
      <c r="E9" s="423" t="s">
        <v>109</v>
      </c>
      <c r="F9" s="477" t="s">
        <v>23</v>
      </c>
      <c r="G9" s="478"/>
      <c r="H9" s="171" t="s">
        <v>109</v>
      </c>
      <c r="I9" s="479" t="s">
        <v>23</v>
      </c>
      <c r="J9" s="479"/>
      <c r="K9" s="171" t="s">
        <v>109</v>
      </c>
      <c r="L9" s="171" t="s">
        <v>103</v>
      </c>
      <c r="M9" s="329"/>
      <c r="N9" s="329"/>
      <c r="O9" s="329"/>
      <c r="P9" s="329"/>
      <c r="Q9" s="330"/>
      <c r="R9" s="329"/>
      <c r="S9" s="295"/>
      <c r="T9" s="295"/>
      <c r="U9" s="295"/>
      <c r="V9" s="295"/>
    </row>
    <row r="10" spans="1:256" ht="12" customHeight="1">
      <c r="C10" s="70"/>
      <c r="D10" s="424" t="s">
        <v>24</v>
      </c>
      <c r="E10" s="424" t="s">
        <v>0</v>
      </c>
      <c r="F10" s="480" t="s">
        <v>1</v>
      </c>
      <c r="G10" s="480"/>
      <c r="H10" s="424" t="s">
        <v>2</v>
      </c>
      <c r="I10" s="480" t="s">
        <v>10</v>
      </c>
      <c r="J10" s="480"/>
      <c r="K10" s="424" t="s">
        <v>11</v>
      </c>
      <c r="L10" s="424" t="s">
        <v>29</v>
      </c>
      <c r="M10" s="329"/>
      <c r="N10" s="329"/>
      <c r="O10" s="329"/>
      <c r="P10" s="329"/>
      <c r="Q10" s="330"/>
      <c r="R10" s="329"/>
      <c r="S10" s="297"/>
      <c r="T10" s="297"/>
      <c r="U10" s="297"/>
      <c r="V10" s="297"/>
    </row>
    <row r="11" spans="1:256" s="154" customFormat="1" hidden="1">
      <c r="A11" s="372"/>
      <c r="B11" s="372"/>
      <c r="C11" s="39"/>
      <c r="D11" s="194">
        <v>0</v>
      </c>
      <c r="E11" s="195"/>
      <c r="F11" s="190" t="s">
        <v>105</v>
      </c>
      <c r="G11" s="190"/>
      <c r="H11" s="196"/>
      <c r="I11" s="192" t="s">
        <v>105</v>
      </c>
      <c r="J11" s="190"/>
      <c r="K11" s="196"/>
      <c r="L11" s="197"/>
      <c r="M11" s="331" t="s">
        <v>195</v>
      </c>
      <c r="N11" s="329"/>
      <c r="O11" s="329"/>
      <c r="P11" s="329" t="s">
        <v>196</v>
      </c>
      <c r="Q11" s="330" t="s">
        <v>197</v>
      </c>
      <c r="R11" s="329" t="s">
        <v>198</v>
      </c>
      <c r="S11" s="295"/>
      <c r="T11" s="295"/>
      <c r="U11" s="295"/>
      <c r="V11" s="295"/>
    </row>
    <row r="12" spans="1:256" s="65" customFormat="1" ht="15.75" hidden="1" customHeight="1">
      <c r="A12" s="36"/>
      <c r="B12" s="374" t="s">
        <v>110</v>
      </c>
      <c r="C12" s="468"/>
      <c r="D12" s="470">
        <v>1</v>
      </c>
      <c r="E12" s="471" t="s">
        <v>1394</v>
      </c>
      <c r="F12" s="430" t="s">
        <v>105</v>
      </c>
      <c r="G12" s="425">
        <v>0</v>
      </c>
      <c r="H12" s="303"/>
      <c r="I12" s="172" t="s">
        <v>105</v>
      </c>
      <c r="J12" s="304" t="s">
        <v>199</v>
      </c>
      <c r="K12" s="198"/>
      <c r="L12" s="219"/>
      <c r="M12" s="293">
        <f>mergeValue(H12)</f>
        <v>0</v>
      </c>
      <c r="N12" s="284"/>
      <c r="O12" s="284"/>
      <c r="P12" s="293" t="str">
        <f t="array" ref="P12">IF(ISERROR(MATCH(MID(Q12,1,250),MID(note_ter,1,250),0)),"n","y")</f>
        <v>n</v>
      </c>
      <c r="Q12" s="284" t="s">
        <v>1394</v>
      </c>
      <c r="R12" s="293" t="str">
        <f>K12&amp;"("&amp;L12&amp;")"</f>
        <v>()</v>
      </c>
      <c r="S12" s="374"/>
      <c r="T12" s="374"/>
      <c r="U12" s="232"/>
      <c r="V12" s="374"/>
      <c r="W12" s="374"/>
      <c r="X12" s="374"/>
      <c r="Y12" s="118"/>
      <c r="Z12" s="118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</row>
    <row r="13" spans="1:256" s="65" customFormat="1" ht="15" hidden="1" customHeight="1">
      <c r="A13" s="36"/>
      <c r="B13" s="374" t="s">
        <v>110</v>
      </c>
      <c r="C13" s="468"/>
      <c r="D13" s="470"/>
      <c r="E13" s="472"/>
      <c r="F13" s="474" t="s">
        <v>105</v>
      </c>
      <c r="G13" s="470">
        <v>1</v>
      </c>
      <c r="H13" s="467" t="s">
        <v>963</v>
      </c>
      <c r="I13" s="172" t="s">
        <v>105</v>
      </c>
      <c r="J13" s="304" t="s">
        <v>199</v>
      </c>
      <c r="K13" s="198"/>
      <c r="L13" s="219"/>
      <c r="M13" s="293" t="str">
        <f>mergeValue(H13)</f>
        <v>Курский муниципальный район</v>
      </c>
      <c r="N13" s="284"/>
      <c r="O13" s="284"/>
      <c r="P13" s="284"/>
      <c r="Q13" s="284"/>
      <c r="R13" s="293" t="str">
        <f>K13&amp;"("&amp;L13&amp;")"</f>
        <v>()</v>
      </c>
      <c r="S13" s="374"/>
      <c r="T13" s="374"/>
      <c r="U13" s="232"/>
      <c r="V13" s="374"/>
      <c r="W13" s="374"/>
      <c r="X13" s="374"/>
      <c r="Y13" s="118"/>
      <c r="Z13" s="118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</row>
    <row r="14" spans="1:256" s="65" customFormat="1" ht="45" customHeight="1">
      <c r="A14" s="36"/>
      <c r="B14" s="374" t="s">
        <v>110</v>
      </c>
      <c r="C14" s="468"/>
      <c r="D14" s="470"/>
      <c r="E14" s="472"/>
      <c r="F14" s="475"/>
      <c r="G14" s="470"/>
      <c r="H14" s="467"/>
      <c r="I14" s="436" t="s">
        <v>105</v>
      </c>
      <c r="J14" s="425">
        <v>1</v>
      </c>
      <c r="K14" s="429" t="s">
        <v>971</v>
      </c>
      <c r="L14" s="177" t="s">
        <v>972</v>
      </c>
      <c r="M14" s="293" t="str">
        <f>mergeValue(H14)</f>
        <v>Курский муниципальный район</v>
      </c>
      <c r="N14" s="284"/>
      <c r="O14" s="284"/>
      <c r="P14" s="284"/>
      <c r="Q14" s="284"/>
      <c r="R14" s="293" t="str">
        <f>K14&amp;" ("&amp;L14&amp;")"</f>
        <v>Ворошневский сельсовет (38620424)</v>
      </c>
      <c r="S14" s="374"/>
      <c r="T14" s="374"/>
      <c r="U14" s="232"/>
      <c r="V14" s="374"/>
      <c r="W14" s="374"/>
      <c r="X14" s="374"/>
      <c r="Y14" s="118"/>
      <c r="Z14" s="118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</row>
    <row r="15" spans="1:256" s="65" customFormat="1" ht="0.95" customHeight="1">
      <c r="A15" s="36"/>
      <c r="B15" s="36"/>
      <c r="C15" s="468"/>
      <c r="D15" s="470"/>
      <c r="E15" s="472"/>
      <c r="F15" s="476"/>
      <c r="G15" s="470"/>
      <c r="H15" s="467"/>
      <c r="I15" s="182" t="s">
        <v>105</v>
      </c>
      <c r="J15" s="182"/>
      <c r="K15" s="198" t="s">
        <v>105</v>
      </c>
      <c r="L15" s="219"/>
      <c r="M15" s="284"/>
      <c r="N15" s="284"/>
      <c r="O15" s="284"/>
      <c r="P15" s="284"/>
      <c r="Q15" s="293"/>
      <c r="R15" s="284"/>
      <c r="S15" s="374"/>
      <c r="T15" s="374"/>
      <c r="U15" s="232"/>
      <c r="V15" s="374"/>
      <c r="W15" s="374"/>
      <c r="X15" s="374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256" s="65" customFormat="1" ht="0.95" customHeight="1">
      <c r="A16" s="36"/>
      <c r="B16" s="36"/>
      <c r="C16" s="469"/>
      <c r="D16" s="470"/>
      <c r="E16" s="473"/>
      <c r="F16" s="172" t="s">
        <v>105</v>
      </c>
      <c r="G16" s="182" t="s">
        <v>105</v>
      </c>
      <c r="H16" s="198" t="s">
        <v>105</v>
      </c>
      <c r="I16" s="182" t="s">
        <v>105</v>
      </c>
      <c r="J16" s="182"/>
      <c r="K16" s="218"/>
      <c r="L16" s="219"/>
      <c r="M16" s="284"/>
      <c r="N16" s="284"/>
      <c r="O16" s="284"/>
      <c r="P16" s="284"/>
      <c r="Q16" s="293"/>
      <c r="R16" s="284"/>
      <c r="S16" s="374"/>
      <c r="T16" s="374"/>
      <c r="U16" s="232"/>
      <c r="V16" s="374"/>
      <c r="W16" s="374"/>
      <c r="X16" s="374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83" s="65" customFormat="1" ht="15.75" hidden="1" customHeight="1">
      <c r="A17" s="36"/>
      <c r="B17" s="374" t="s">
        <v>110</v>
      </c>
      <c r="C17" s="468"/>
      <c r="D17" s="470">
        <v>2</v>
      </c>
      <c r="E17" s="471" t="s">
        <v>1395</v>
      </c>
      <c r="F17" s="430" t="s">
        <v>105</v>
      </c>
      <c r="G17" s="425">
        <v>0</v>
      </c>
      <c r="H17" s="303"/>
      <c r="I17" s="172" t="s">
        <v>105</v>
      </c>
      <c r="J17" s="304" t="s">
        <v>199</v>
      </c>
      <c r="K17" s="198"/>
      <c r="L17" s="219"/>
      <c r="M17" s="293">
        <f>mergeValue(H17)</f>
        <v>0</v>
      </c>
      <c r="N17" s="284"/>
      <c r="O17" s="284"/>
      <c r="P17" s="293" t="str">
        <f t="array" ref="P17">IF(ISERROR(MATCH(MID(Q17,1,250),MID(note_ter,1,250),0)),"n","y")</f>
        <v>n</v>
      </c>
      <c r="Q17" s="284" t="s">
        <v>1395</v>
      </c>
      <c r="R17" s="293" t="str">
        <f>K17&amp;"("&amp;L17&amp;")"</f>
        <v>()</v>
      </c>
      <c r="S17" s="374"/>
      <c r="T17" s="374"/>
      <c r="U17" s="232"/>
      <c r="V17" s="374"/>
      <c r="W17" s="374"/>
      <c r="X17" s="374"/>
      <c r="Y17" s="118"/>
      <c r="Z17" s="118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</row>
    <row r="18" spans="1:83" s="65" customFormat="1" ht="15" hidden="1" customHeight="1">
      <c r="A18" s="36"/>
      <c r="B18" s="374" t="s">
        <v>110</v>
      </c>
      <c r="C18" s="468"/>
      <c r="D18" s="470"/>
      <c r="E18" s="472"/>
      <c r="F18" s="474" t="s">
        <v>105</v>
      </c>
      <c r="G18" s="470">
        <v>1</v>
      </c>
      <c r="H18" s="467" t="s">
        <v>963</v>
      </c>
      <c r="I18" s="172" t="s">
        <v>105</v>
      </c>
      <c r="J18" s="304" t="s">
        <v>199</v>
      </c>
      <c r="K18" s="198"/>
      <c r="L18" s="219"/>
      <c r="M18" s="293" t="str">
        <f>mergeValue(H18)</f>
        <v>Курский муниципальный район</v>
      </c>
      <c r="N18" s="284"/>
      <c r="O18" s="284"/>
      <c r="P18" s="284"/>
      <c r="Q18" s="284"/>
      <c r="R18" s="293" t="str">
        <f>K18&amp;"("&amp;L18&amp;")"</f>
        <v>()</v>
      </c>
      <c r="S18" s="374"/>
      <c r="T18" s="374"/>
      <c r="U18" s="232"/>
      <c r="V18" s="374"/>
      <c r="W18" s="374"/>
      <c r="X18" s="374"/>
      <c r="Y18" s="118"/>
      <c r="Z18" s="118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</row>
    <row r="19" spans="1:83" s="65" customFormat="1" ht="45" customHeight="1">
      <c r="A19" s="36"/>
      <c r="B19" s="374" t="s">
        <v>110</v>
      </c>
      <c r="C19" s="468"/>
      <c r="D19" s="470"/>
      <c r="E19" s="472"/>
      <c r="F19" s="475"/>
      <c r="G19" s="470"/>
      <c r="H19" s="467"/>
      <c r="I19" s="436" t="s">
        <v>105</v>
      </c>
      <c r="J19" s="425">
        <v>1</v>
      </c>
      <c r="K19" s="429" t="s">
        <v>991</v>
      </c>
      <c r="L19" s="177" t="s">
        <v>992</v>
      </c>
      <c r="M19" s="293" t="str">
        <f>mergeValue(H19)</f>
        <v>Курский муниципальный район</v>
      </c>
      <c r="N19" s="284"/>
      <c r="O19" s="284"/>
      <c r="P19" s="284"/>
      <c r="Q19" s="284"/>
      <c r="R19" s="293" t="str">
        <f>K19&amp;" ("&amp;L19&amp;")"</f>
        <v>Полянский сельсовет (38620472)</v>
      </c>
      <c r="S19" s="374"/>
      <c r="T19" s="374"/>
      <c r="U19" s="232"/>
      <c r="V19" s="374"/>
      <c r="W19" s="374"/>
      <c r="X19" s="374"/>
      <c r="Y19" s="118"/>
      <c r="Z19" s="118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</row>
    <row r="20" spans="1:83" s="65" customFormat="1" ht="0.95" customHeight="1">
      <c r="A20" s="36"/>
      <c r="B20" s="36"/>
      <c r="C20" s="468"/>
      <c r="D20" s="470"/>
      <c r="E20" s="472"/>
      <c r="F20" s="476"/>
      <c r="G20" s="470"/>
      <c r="H20" s="467"/>
      <c r="I20" s="182" t="s">
        <v>105</v>
      </c>
      <c r="J20" s="182"/>
      <c r="K20" s="198" t="s">
        <v>105</v>
      </c>
      <c r="L20" s="219"/>
      <c r="M20" s="284"/>
      <c r="N20" s="284"/>
      <c r="O20" s="284"/>
      <c r="P20" s="284"/>
      <c r="Q20" s="293"/>
      <c r="R20" s="284"/>
      <c r="S20" s="374"/>
      <c r="T20" s="374"/>
      <c r="U20" s="232"/>
      <c r="V20" s="374"/>
      <c r="W20" s="374"/>
      <c r="X20" s="374"/>
      <c r="Y20" s="118"/>
      <c r="Z20" s="118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</row>
    <row r="21" spans="1:83" s="65" customFormat="1" ht="0.95" customHeight="1">
      <c r="A21" s="36"/>
      <c r="B21" s="36"/>
      <c r="C21" s="469"/>
      <c r="D21" s="470"/>
      <c r="E21" s="473"/>
      <c r="F21" s="172" t="s">
        <v>105</v>
      </c>
      <c r="G21" s="182" t="s">
        <v>105</v>
      </c>
      <c r="H21" s="198" t="s">
        <v>105</v>
      </c>
      <c r="I21" s="182" t="s">
        <v>105</v>
      </c>
      <c r="J21" s="182"/>
      <c r="K21" s="218"/>
      <c r="L21" s="219"/>
      <c r="M21" s="284"/>
      <c r="N21" s="284"/>
      <c r="O21" s="284"/>
      <c r="P21" s="284"/>
      <c r="Q21" s="293"/>
      <c r="R21" s="284"/>
      <c r="S21" s="374"/>
      <c r="T21" s="374"/>
      <c r="U21" s="232"/>
      <c r="V21" s="374"/>
      <c r="W21" s="374"/>
      <c r="X21" s="374"/>
      <c r="Y21" s="118"/>
      <c r="Z21" s="118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</row>
    <row r="22" spans="1:83" s="65" customFormat="1" ht="15.75" hidden="1" customHeight="1">
      <c r="A22" s="36"/>
      <c r="B22" s="374" t="s">
        <v>110</v>
      </c>
      <c r="C22" s="468"/>
      <c r="D22" s="470">
        <v>3</v>
      </c>
      <c r="E22" s="471" t="s">
        <v>1396</v>
      </c>
      <c r="F22" s="430" t="s">
        <v>105</v>
      </c>
      <c r="G22" s="425">
        <v>0</v>
      </c>
      <c r="H22" s="303"/>
      <c r="I22" s="172" t="s">
        <v>105</v>
      </c>
      <c r="J22" s="304" t="s">
        <v>199</v>
      </c>
      <c r="K22" s="198"/>
      <c r="L22" s="219"/>
      <c r="M22" s="293">
        <f>mergeValue(H22)</f>
        <v>0</v>
      </c>
      <c r="N22" s="284"/>
      <c r="O22" s="284"/>
      <c r="P22" s="293" t="str">
        <f t="array" ref="P22">IF(ISERROR(MATCH(MID(Q22,1,250),MID(note_ter,1,250),0)),"n","y")</f>
        <v>n</v>
      </c>
      <c r="Q22" s="284" t="s">
        <v>1396</v>
      </c>
      <c r="R22" s="293" t="str">
        <f>K22&amp;"("&amp;L22&amp;")"</f>
        <v>()</v>
      </c>
      <c r="S22" s="374"/>
      <c r="T22" s="374"/>
      <c r="U22" s="232"/>
      <c r="V22" s="374"/>
      <c r="W22" s="374"/>
      <c r="X22" s="374"/>
      <c r="Y22" s="118"/>
      <c r="Z22" s="118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</row>
    <row r="23" spans="1:83" s="65" customFormat="1" ht="15" hidden="1" customHeight="1">
      <c r="A23" s="36"/>
      <c r="B23" s="374" t="s">
        <v>110</v>
      </c>
      <c r="C23" s="468"/>
      <c r="D23" s="470"/>
      <c r="E23" s="472"/>
      <c r="F23" s="474" t="s">
        <v>105</v>
      </c>
      <c r="G23" s="470">
        <v>1</v>
      </c>
      <c r="H23" s="467" t="s">
        <v>963</v>
      </c>
      <c r="I23" s="172" t="s">
        <v>105</v>
      </c>
      <c r="J23" s="304" t="s">
        <v>199</v>
      </c>
      <c r="K23" s="198"/>
      <c r="L23" s="219"/>
      <c r="M23" s="293" t="str">
        <f>mergeValue(H23)</f>
        <v>Курский муниципальный район</v>
      </c>
      <c r="N23" s="284"/>
      <c r="O23" s="284"/>
      <c r="P23" s="284"/>
      <c r="Q23" s="284"/>
      <c r="R23" s="293" t="str">
        <f>K23&amp;"("&amp;L23&amp;")"</f>
        <v>()</v>
      </c>
      <c r="S23" s="374"/>
      <c r="T23" s="374"/>
      <c r="U23" s="232"/>
      <c r="V23" s="374"/>
      <c r="W23" s="374"/>
      <c r="X23" s="374"/>
      <c r="Y23" s="118"/>
      <c r="Z23" s="118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</row>
    <row r="24" spans="1:83" s="65" customFormat="1" ht="45" customHeight="1">
      <c r="A24" s="36"/>
      <c r="B24" s="374" t="s">
        <v>110</v>
      </c>
      <c r="C24" s="468"/>
      <c r="D24" s="470"/>
      <c r="E24" s="472"/>
      <c r="F24" s="475"/>
      <c r="G24" s="470"/>
      <c r="H24" s="467"/>
      <c r="I24" s="436" t="s">
        <v>105</v>
      </c>
      <c r="J24" s="425">
        <v>1</v>
      </c>
      <c r="K24" s="429" t="s">
        <v>996</v>
      </c>
      <c r="L24" s="177" t="s">
        <v>997</v>
      </c>
      <c r="M24" s="293" t="str">
        <f>mergeValue(H24)</f>
        <v>Курский муниципальный район</v>
      </c>
      <c r="N24" s="284"/>
      <c r="O24" s="284"/>
      <c r="P24" s="284"/>
      <c r="Q24" s="284"/>
      <c r="R24" s="293" t="str">
        <f>K24&amp;" ("&amp;L24&amp;")"</f>
        <v>Щетинский сельсовет (38620492)</v>
      </c>
      <c r="S24" s="374"/>
      <c r="T24" s="374"/>
      <c r="U24" s="232"/>
      <c r="V24" s="374"/>
      <c r="W24" s="374"/>
      <c r="X24" s="374"/>
      <c r="Y24" s="118"/>
      <c r="Z24" s="118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</row>
    <row r="25" spans="1:83" s="65" customFormat="1" ht="0.95" customHeight="1">
      <c r="A25" s="36"/>
      <c r="B25" s="36"/>
      <c r="C25" s="468"/>
      <c r="D25" s="470"/>
      <c r="E25" s="472"/>
      <c r="F25" s="476"/>
      <c r="G25" s="470"/>
      <c r="H25" s="467"/>
      <c r="I25" s="182" t="s">
        <v>105</v>
      </c>
      <c r="J25" s="182"/>
      <c r="K25" s="198" t="s">
        <v>105</v>
      </c>
      <c r="L25" s="219"/>
      <c r="M25" s="284"/>
      <c r="N25" s="284"/>
      <c r="O25" s="284"/>
      <c r="P25" s="284"/>
      <c r="Q25" s="293"/>
      <c r="R25" s="284"/>
      <c r="S25" s="374"/>
      <c r="T25" s="374"/>
      <c r="U25" s="232"/>
      <c r="V25" s="374"/>
      <c r="W25" s="374"/>
      <c r="X25" s="374"/>
      <c r="Y25" s="118"/>
      <c r="Z25" s="118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</row>
    <row r="26" spans="1:83" s="65" customFormat="1" ht="0.95" customHeight="1">
      <c r="A26" s="36"/>
      <c r="B26" s="36"/>
      <c r="C26" s="469"/>
      <c r="D26" s="470"/>
      <c r="E26" s="473"/>
      <c r="F26" s="172" t="s">
        <v>105</v>
      </c>
      <c r="G26" s="182" t="s">
        <v>105</v>
      </c>
      <c r="H26" s="198" t="s">
        <v>105</v>
      </c>
      <c r="I26" s="182" t="s">
        <v>105</v>
      </c>
      <c r="J26" s="182"/>
      <c r="K26" s="218"/>
      <c r="L26" s="219"/>
      <c r="M26" s="284"/>
      <c r="N26" s="284"/>
      <c r="O26" s="284"/>
      <c r="P26" s="284"/>
      <c r="Q26" s="293"/>
      <c r="R26" s="284"/>
      <c r="S26" s="374"/>
      <c r="T26" s="374"/>
      <c r="U26" s="232"/>
      <c r="V26" s="374"/>
      <c r="W26" s="374"/>
      <c r="X26" s="374"/>
      <c r="Y26" s="118"/>
      <c r="Z26" s="118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</row>
    <row r="27" spans="1:83" s="154" customFormat="1" hidden="1">
      <c r="A27" s="372"/>
      <c r="B27" s="372" t="s">
        <v>119</v>
      </c>
      <c r="C27" s="39"/>
      <c r="D27" s="172"/>
      <c r="E27" s="178" t="s">
        <v>105</v>
      </c>
      <c r="F27" s="174" t="s">
        <v>105</v>
      </c>
      <c r="G27" s="174"/>
      <c r="H27" s="174"/>
      <c r="I27" s="174" t="s">
        <v>105</v>
      </c>
      <c r="J27" s="174"/>
      <c r="K27" s="174"/>
      <c r="L27" s="175"/>
      <c r="M27" s="331"/>
      <c r="N27" s="329"/>
      <c r="O27" s="329"/>
      <c r="P27" s="329"/>
      <c r="Q27" s="330" t="s">
        <v>278</v>
      </c>
      <c r="R27" s="329"/>
      <c r="S27" s="295"/>
      <c r="T27" s="295"/>
      <c r="U27" s="295"/>
      <c r="V27" s="295"/>
    </row>
    <row r="28" spans="1:83" s="154" customFormat="1" ht="21" customHeight="1">
      <c r="A28" s="32"/>
      <c r="B28" s="372"/>
      <c r="C28" s="153"/>
      <c r="D28" s="298"/>
      <c r="E28" s="298"/>
      <c r="F28" s="298"/>
      <c r="G28" s="298"/>
      <c r="H28" s="298"/>
      <c r="I28" s="298"/>
      <c r="J28" s="298"/>
      <c r="K28" s="298"/>
      <c r="L28" s="298"/>
      <c r="M28" s="329"/>
      <c r="N28" s="329"/>
      <c r="O28" s="329"/>
      <c r="P28" s="329"/>
      <c r="Q28" s="330"/>
      <c r="R28" s="329"/>
      <c r="S28" s="295"/>
      <c r="T28" s="295"/>
      <c r="U28" s="295"/>
      <c r="V28" s="295"/>
    </row>
    <row r="29" spans="1:83" s="154" customFormat="1">
      <c r="A29" s="32"/>
      <c r="B29" s="372"/>
      <c r="C29" s="153"/>
      <c r="D29" s="372"/>
      <c r="E29" s="372"/>
      <c r="F29" s="372"/>
      <c r="G29" s="372"/>
      <c r="H29" s="372"/>
      <c r="I29" s="372"/>
      <c r="J29" s="372"/>
      <c r="K29" s="372"/>
      <c r="L29" s="372"/>
      <c r="M29" s="293"/>
      <c r="N29" s="293"/>
      <c r="O29" s="293"/>
      <c r="P29" s="293"/>
      <c r="Q29" s="294"/>
      <c r="R29" s="293"/>
      <c r="S29" s="295"/>
      <c r="T29" s="295"/>
      <c r="U29" s="295"/>
      <c r="V29" s="295"/>
    </row>
    <row r="30" spans="1:83" s="154" customFormat="1" ht="0.75" customHeight="1">
      <c r="A30" s="32"/>
      <c r="B30" s="372"/>
      <c r="C30" s="153"/>
      <c r="D30" s="372"/>
      <c r="E30" s="372"/>
      <c r="F30" s="372"/>
      <c r="G30" s="372"/>
      <c r="H30" s="372"/>
      <c r="I30" s="372"/>
      <c r="J30" s="372"/>
      <c r="K30" s="372"/>
      <c r="L30" s="372"/>
      <c r="M30" s="293"/>
      <c r="N30" s="293"/>
      <c r="O30" s="293"/>
      <c r="P30" s="293"/>
      <c r="Q30" s="294"/>
      <c r="R30" s="293"/>
      <c r="S30" s="295"/>
      <c r="T30" s="295"/>
      <c r="U30" s="295"/>
      <c r="V30" s="295"/>
    </row>
    <row r="31" spans="1:83" s="158" customFormat="1" ht="10.5">
      <c r="A31" s="157"/>
      <c r="C31" s="159"/>
      <c r="D31" s="168"/>
      <c r="E31" s="168"/>
      <c r="M31" s="293"/>
      <c r="N31" s="293"/>
      <c r="O31" s="293"/>
      <c r="P31" s="293"/>
      <c r="Q31" s="294"/>
      <c r="R31" s="293"/>
      <c r="S31" s="295"/>
      <c r="T31" s="295"/>
      <c r="U31" s="295"/>
      <c r="V31" s="295"/>
    </row>
    <row r="32" spans="1:83" s="158" customFormat="1" ht="10.5">
      <c r="A32" s="157"/>
      <c r="C32" s="159"/>
      <c r="D32" s="168"/>
      <c r="E32" s="168"/>
      <c r="M32" s="293"/>
      <c r="N32" s="293"/>
      <c r="O32" s="293"/>
      <c r="P32" s="293"/>
      <c r="Q32" s="294"/>
      <c r="R32" s="293"/>
      <c r="S32" s="295"/>
      <c r="T32" s="295"/>
      <c r="U32" s="295"/>
      <c r="V32" s="295"/>
    </row>
  </sheetData>
  <sheetProtection algorithmName="SHA-512" hashValue="S8qLzcZhHqHHbYPO/0Ava3M/mDCBcSPAN4J/bdhzxpWFiXwRlpso+Q1O6OAlMI95eVik/ikY0CJDi/0TQ+Ra1Q==" saltValue="vsSzTsEtS/I8mCc1D8YDhw==" spinCount="100000" sheet="1" objects="1" scenarios="1" formatColumns="0" formatRows="0"/>
  <mergeCells count="29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scale="6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3"/>
  <sheetViews>
    <sheetView showGridLines="0" topLeftCell="C3" zoomScaleNormal="100" workbookViewId="0">
      <selection activeCell="E27" sqref="E27"/>
    </sheetView>
  </sheetViews>
  <sheetFormatPr defaultRowHeight="15"/>
  <cols>
    <col min="1" max="1" width="6.42578125" style="204" hidden="1" customWidth="1"/>
    <col min="2" max="2" width="2" style="204" hidden="1" customWidth="1"/>
    <col min="3" max="3" width="3.7109375" style="204" customWidth="1"/>
    <col min="4" max="4" width="4.28515625" style="204" customWidth="1"/>
    <col min="5" max="5" width="45" style="204" customWidth="1"/>
    <col min="6" max="6" width="6.42578125" style="204" bestFit="1" customWidth="1"/>
    <col min="7" max="7" width="4.42578125" style="204" customWidth="1"/>
    <col min="8" max="8" width="5.5703125" style="204" customWidth="1"/>
    <col min="9" max="9" width="29.85546875" style="204" customWidth="1"/>
    <col min="10" max="10" width="7" style="204" bestFit="1" customWidth="1"/>
    <col min="11" max="11" width="3.7109375" style="204" bestFit="1" customWidth="1"/>
    <col min="12" max="12" width="6.28515625" style="204" bestFit="1" customWidth="1"/>
    <col min="13" max="13" width="26.28515625" style="204" customWidth="1"/>
    <col min="14" max="15" width="9.140625" style="205"/>
    <col min="16" max="16" width="9.140625" style="233"/>
    <col min="17" max="38" width="9.140625" style="205"/>
    <col min="39" max="16384" width="9.140625" style="204"/>
  </cols>
  <sheetData>
    <row r="1" spans="1:38" hidden="1"/>
    <row r="2" spans="1:38" hidden="1"/>
    <row r="3" spans="1:38" ht="10.5" customHeight="1"/>
    <row r="4" spans="1:38" ht="19.5" customHeight="1">
      <c r="A4" s="206"/>
      <c r="B4" s="206"/>
      <c r="D4" s="490" t="str">
        <f>Титульный!E5</f>
        <v>Информация об условиях, на которых осуществляется поставка товаров (оказание услуг)</v>
      </c>
      <c r="E4" s="491"/>
      <c r="F4" s="491"/>
      <c r="G4" s="491"/>
      <c r="H4" s="491"/>
      <c r="I4" s="492"/>
      <c r="J4" s="205"/>
      <c r="K4" s="205"/>
      <c r="L4" s="205"/>
      <c r="M4" s="205"/>
    </row>
    <row r="5" spans="1:38" s="208" customFormat="1" ht="15.75">
      <c r="A5" s="206"/>
      <c r="B5" s="206"/>
      <c r="C5" s="206"/>
      <c r="D5" s="493" t="str">
        <f>IF(org=0,"Не определено",org)</f>
        <v>МУП ЖКХ "Родник"</v>
      </c>
      <c r="E5" s="494"/>
      <c r="F5" s="494"/>
      <c r="G5" s="494"/>
      <c r="H5" s="494"/>
      <c r="I5" s="495"/>
      <c r="J5" s="207"/>
      <c r="K5" s="207"/>
      <c r="L5" s="207"/>
      <c r="M5" s="207"/>
      <c r="N5" s="207"/>
      <c r="O5" s="207"/>
      <c r="P5" s="234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38" s="415" customFormat="1" ht="5.25" hidden="1">
      <c r="A6" s="498"/>
      <c r="B6" s="498"/>
      <c r="C6" s="498"/>
      <c r="D6" s="498"/>
      <c r="E6" s="498"/>
      <c r="F6" s="498"/>
      <c r="G6" s="414"/>
      <c r="H6" s="414"/>
      <c r="I6" s="414"/>
      <c r="J6" s="414"/>
      <c r="K6" s="414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</row>
    <row r="7" spans="1:38" s="413" customFormat="1" ht="5.25" hidden="1">
      <c r="A7" s="498"/>
      <c r="B7" s="498"/>
      <c r="C7" s="498"/>
      <c r="D7" s="498"/>
      <c r="E7" s="498"/>
      <c r="F7" s="49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</row>
    <row r="8" spans="1:38" s="413" customFormat="1" ht="5.25" hidden="1">
      <c r="B8" s="497"/>
      <c r="C8" s="497"/>
      <c r="D8" s="497"/>
      <c r="E8" s="496"/>
      <c r="F8" s="496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</row>
    <row r="9" spans="1:38" s="413" customFormat="1" ht="5.25" hidden="1">
      <c r="B9" s="497"/>
      <c r="C9" s="497"/>
      <c r="D9" s="497"/>
      <c r="E9" s="496"/>
      <c r="F9" s="496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</row>
    <row r="10" spans="1:38" s="413" customFormat="1" ht="5.25" hidden="1">
      <c r="B10" s="497"/>
      <c r="C10" s="497"/>
      <c r="D10" s="497"/>
      <c r="E10" s="496"/>
      <c r="F10" s="496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</row>
    <row r="11" spans="1:38" s="413" customFormat="1" ht="5.25" hidden="1">
      <c r="B11" s="497"/>
      <c r="C11" s="497"/>
      <c r="D11" s="497"/>
      <c r="E11" s="496"/>
      <c r="F11" s="496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</row>
    <row r="12" spans="1:38" s="413" customFormat="1" ht="5.25">
      <c r="A12" s="366"/>
      <c r="B12" s="497"/>
      <c r="C12" s="497"/>
      <c r="D12" s="497"/>
      <c r="E12" s="367"/>
      <c r="F12" s="366"/>
      <c r="G12" s="367"/>
      <c r="H12" s="367"/>
      <c r="I12" s="366"/>
      <c r="J12" s="366"/>
      <c r="K12" s="367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</row>
    <row r="13" spans="1:38" s="413" customFormat="1" ht="51" customHeight="1">
      <c r="B13" s="366"/>
      <c r="C13" s="366"/>
      <c r="D13" s="366"/>
      <c r="E13" s="367"/>
      <c r="F13" s="427"/>
      <c r="G13" s="366"/>
      <c r="H13" s="366"/>
      <c r="I13" s="366"/>
      <c r="J13" s="366"/>
      <c r="K13" s="367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</row>
    <row r="14" spans="1:38" s="364" customFormat="1" ht="5.25" hidden="1">
      <c r="B14" s="499"/>
      <c r="C14" s="499"/>
      <c r="D14" s="499"/>
      <c r="E14" s="365"/>
      <c r="F14" s="366"/>
      <c r="G14" s="366"/>
      <c r="H14" s="366"/>
      <c r="I14" s="366"/>
      <c r="J14" s="366"/>
      <c r="K14" s="367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</row>
    <row r="15" spans="1:38" ht="3" hidden="1" customHeight="1"/>
    <row r="16" spans="1:38" ht="0.2" customHeight="1"/>
    <row r="17" spans="1:38" s="208" customFormat="1" ht="0.2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09"/>
      <c r="N17" s="207"/>
      <c r="O17" s="207"/>
      <c r="P17" s="234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</row>
    <row r="18" spans="1:38" ht="23.25" customHeight="1">
      <c r="A18" s="488"/>
      <c r="B18" s="162"/>
      <c r="C18" s="162"/>
      <c r="D18" s="489" t="s">
        <v>83</v>
      </c>
      <c r="E18" s="489"/>
      <c r="F18" s="506" t="s">
        <v>277</v>
      </c>
      <c r="G18" s="506"/>
      <c r="H18" s="506"/>
      <c r="I18" s="506"/>
      <c r="J18" s="506" t="s">
        <v>326</v>
      </c>
      <c r="K18" s="506"/>
      <c r="L18" s="506"/>
      <c r="M18" s="506"/>
    </row>
    <row r="19" spans="1:38" ht="23.25" customHeight="1">
      <c r="A19" s="488"/>
      <c r="B19" s="163"/>
      <c r="C19" s="164"/>
      <c r="D19" s="426" t="s">
        <v>23</v>
      </c>
      <c r="E19" s="426" t="s">
        <v>109</v>
      </c>
      <c r="F19" s="426" t="s">
        <v>104</v>
      </c>
      <c r="G19" s="513" t="s">
        <v>23</v>
      </c>
      <c r="H19" s="514"/>
      <c r="I19" s="426" t="s">
        <v>109</v>
      </c>
      <c r="J19" s="426" t="s">
        <v>104</v>
      </c>
      <c r="K19" s="513" t="s">
        <v>23</v>
      </c>
      <c r="L19" s="514"/>
      <c r="M19" s="426" t="s">
        <v>109</v>
      </c>
    </row>
    <row r="20" spans="1:38" s="166" customFormat="1" ht="14.25" customHeight="1">
      <c r="A20" s="73"/>
      <c r="B20" s="73"/>
      <c r="C20" s="73"/>
      <c r="D20" s="180" t="s">
        <v>24</v>
      </c>
      <c r="E20" s="180" t="s">
        <v>0</v>
      </c>
      <c r="F20" s="180" t="s">
        <v>1</v>
      </c>
      <c r="G20" s="511" t="s">
        <v>2</v>
      </c>
      <c r="H20" s="512"/>
      <c r="I20" s="180" t="s">
        <v>10</v>
      </c>
      <c r="J20" s="180" t="s">
        <v>11</v>
      </c>
      <c r="K20" s="511" t="s">
        <v>29</v>
      </c>
      <c r="L20" s="512"/>
      <c r="M20" s="180" t="s">
        <v>30</v>
      </c>
      <c r="N20" s="179"/>
      <c r="O20" s="205"/>
      <c r="P20" s="23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:38" hidden="1">
      <c r="A21" s="212"/>
      <c r="B21" s="165"/>
      <c r="C21" s="165"/>
      <c r="D21" s="189"/>
      <c r="E21" s="190"/>
      <c r="F21" s="191"/>
      <c r="G21" s="190"/>
      <c r="H21" s="190"/>
      <c r="I21" s="191"/>
      <c r="J21" s="191"/>
      <c r="K21" s="192"/>
      <c r="L21" s="190"/>
      <c r="M21" s="193"/>
    </row>
    <row r="22" spans="1:38" ht="45" customHeight="1">
      <c r="A22" s="55"/>
      <c r="B22" s="55"/>
      <c r="C22" s="39"/>
      <c r="D22" s="505" t="s">
        <v>24</v>
      </c>
      <c r="E22" s="500" t="s">
        <v>1397</v>
      </c>
      <c r="F22" s="503" t="s">
        <v>17</v>
      </c>
      <c r="G22" s="507"/>
      <c r="H22" s="470">
        <v>1</v>
      </c>
      <c r="I22" s="509"/>
      <c r="J22" s="503" t="s">
        <v>17</v>
      </c>
      <c r="K22" s="186" t="s">
        <v>105</v>
      </c>
      <c r="L22" s="428" t="s">
        <v>24</v>
      </c>
      <c r="M22" s="202" t="s">
        <v>105</v>
      </c>
      <c r="X22" s="205" t="s">
        <v>1398</v>
      </c>
      <c r="Y22" s="205" t="s">
        <v>106</v>
      </c>
      <c r="Z22" s="205">
        <v>1705000</v>
      </c>
    </row>
    <row r="23" spans="1:38" ht="15" hidden="1" customHeight="1">
      <c r="A23" s="55"/>
      <c r="B23" s="55"/>
      <c r="C23" s="70"/>
      <c r="D23" s="505"/>
      <c r="E23" s="501"/>
      <c r="F23" s="504"/>
      <c r="G23" s="508"/>
      <c r="H23" s="470"/>
      <c r="I23" s="510"/>
      <c r="J23" s="504"/>
      <c r="K23" s="172" t="s">
        <v>105</v>
      </c>
      <c r="L23" s="182"/>
      <c r="M23" s="201" t="s">
        <v>105</v>
      </c>
    </row>
    <row r="24" spans="1:38" ht="15" hidden="1" customHeight="1">
      <c r="A24" s="55"/>
      <c r="B24" s="55"/>
      <c r="C24" s="70"/>
      <c r="D24" s="505"/>
      <c r="E24" s="502"/>
      <c r="F24" s="504"/>
      <c r="G24" s="172"/>
      <c r="H24" s="182"/>
      <c r="I24" s="178" t="s">
        <v>105</v>
      </c>
      <c r="J24" s="182"/>
      <c r="K24" s="182" t="s">
        <v>105</v>
      </c>
      <c r="L24" s="182"/>
      <c r="M24" s="183"/>
    </row>
    <row r="25" spans="1:38" ht="15" hidden="1" customHeight="1">
      <c r="A25" s="213"/>
      <c r="B25" s="184"/>
      <c r="C25" s="485"/>
      <c r="D25" s="172"/>
      <c r="E25" s="173" t="s">
        <v>105</v>
      </c>
      <c r="F25" s="182"/>
      <c r="G25" s="182"/>
      <c r="H25" s="182"/>
      <c r="I25" s="182"/>
      <c r="J25" s="182"/>
      <c r="K25" s="182" t="s">
        <v>105</v>
      </c>
      <c r="L25" s="182"/>
      <c r="M25" s="183"/>
    </row>
    <row r="26" spans="1:38" ht="15" customHeight="1">
      <c r="C26" s="485"/>
      <c r="D26" s="217"/>
      <c r="E26" s="217"/>
      <c r="F26" s="217"/>
      <c r="G26" s="217"/>
      <c r="H26" s="217"/>
      <c r="I26" s="217"/>
      <c r="J26" s="217"/>
      <c r="K26" s="217" t="s">
        <v>105</v>
      </c>
      <c r="L26" s="217"/>
      <c r="M26" s="217"/>
    </row>
    <row r="27" spans="1:38" ht="37.5" customHeight="1"/>
    <row r="33" spans="12:12">
      <c r="L33" s="437"/>
    </row>
  </sheetData>
  <sheetProtection algorithmName="SHA-512" hashValue="IL5zp0pzLD7fFzFTjSwNqNfnTXrmXzHpiXtUwYt7Cb1ul7riOOVZZR0GcM6QJm+bUS+cCVwlnQUWPHP6gs42ng==" saltValue="pFRo8m6XN0zGlVJbBmICsg==" spinCount="100000" sheet="1" objects="1" scenarios="1" formatColumns="0" formatRows="0"/>
  <dataConsolidate leftLabels="1"/>
  <mergeCells count="29">
    <mergeCell ref="J22:J23"/>
    <mergeCell ref="J18:M18"/>
    <mergeCell ref="G20:H20"/>
    <mergeCell ref="K20:L20"/>
    <mergeCell ref="K19:L19"/>
    <mergeCell ref="G19:H19"/>
    <mergeCell ref="C25:C26"/>
    <mergeCell ref="B12:D12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35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8.28515625" style="18" customWidth="1"/>
    <col min="5" max="5" width="32.28515625" style="18" customWidth="1"/>
    <col min="6" max="6" width="62.140625" style="18" customWidth="1"/>
    <col min="7" max="7" width="82.7109375" style="18" customWidth="1"/>
    <col min="8" max="8" width="93.42578125" style="176" customWidth="1"/>
    <col min="9" max="17" width="10.5703125" style="18"/>
    <col min="18" max="18" width="10.5703125" style="231"/>
    <col min="19" max="16384" width="10.5703125" style="18"/>
  </cols>
  <sheetData>
    <row r="1" spans="1:21" s="176" customFormat="1" ht="15" hidden="1" customHeight="1">
      <c r="C1" s="220"/>
      <c r="G1" s="176">
        <v>4</v>
      </c>
      <c r="R1" s="232"/>
    </row>
    <row r="2" spans="1:21" s="176" customFormat="1" ht="15" hidden="1" customHeight="1">
      <c r="C2" s="220"/>
      <c r="R2" s="232"/>
    </row>
    <row r="3" spans="1:21" s="176" customFormat="1" ht="15" hidden="1" customHeight="1">
      <c r="C3" s="220"/>
      <c r="R3" s="232"/>
    </row>
    <row r="4" spans="1:21" ht="11.25" customHeight="1">
      <c r="C4" s="70"/>
      <c r="D4" s="71"/>
      <c r="E4" s="71"/>
      <c r="F4" s="71"/>
      <c r="G4" s="71"/>
    </row>
    <row r="5" spans="1:21">
      <c r="C5" s="70"/>
      <c r="D5" s="516" t="s">
        <v>201</v>
      </c>
      <c r="E5" s="516"/>
      <c r="F5" s="516"/>
      <c r="G5" s="516"/>
      <c r="H5" s="221"/>
    </row>
    <row r="6" spans="1:21" ht="15" customHeight="1">
      <c r="C6" s="70"/>
      <c r="D6" s="517" t="str">
        <f>IF(org=0,"Не определено",org)</f>
        <v>МУП ЖКХ "Родник"</v>
      </c>
      <c r="E6" s="517"/>
      <c r="F6" s="517"/>
      <c r="G6" s="517"/>
      <c r="H6" s="221"/>
    </row>
    <row r="7" spans="1:21" s="422" customFormat="1">
      <c r="D7" s="412"/>
      <c r="U7" s="237"/>
    </row>
    <row r="8" spans="1:21" s="55" customFormat="1">
      <c r="C8" s="118">
        <v>22</v>
      </c>
      <c r="D8" s="518"/>
      <c r="E8" s="518"/>
      <c r="F8" s="518"/>
      <c r="G8" s="518"/>
      <c r="U8" s="242"/>
    </row>
    <row r="9" spans="1:21" s="372" customFormat="1" ht="11.25" customHeight="1">
      <c r="A9" s="32"/>
      <c r="C9" s="37"/>
      <c r="D9" s="519" t="s">
        <v>182</v>
      </c>
      <c r="E9" s="519"/>
      <c r="F9" s="519"/>
      <c r="G9" s="520" t="s">
        <v>183</v>
      </c>
      <c r="H9" s="374"/>
      <c r="R9" s="231"/>
    </row>
    <row r="10" spans="1:21" s="372" customFormat="1" ht="11.25" customHeight="1">
      <c r="A10" s="32" t="s">
        <v>279</v>
      </c>
      <c r="C10" s="37"/>
      <c r="D10" s="431" t="s">
        <v>23</v>
      </c>
      <c r="E10" s="310"/>
      <c r="F10" s="311" t="s">
        <v>173</v>
      </c>
      <c r="G10" s="521"/>
      <c r="H10" s="374"/>
      <c r="R10" s="231"/>
    </row>
    <row r="11" spans="1:21" s="372" customFormat="1" ht="12" customHeight="1">
      <c r="A11" s="32"/>
      <c r="C11" s="37"/>
      <c r="D11" s="328" t="s">
        <v>24</v>
      </c>
      <c r="E11" s="312">
        <v>2</v>
      </c>
      <c r="F11" s="313">
        <v>3</v>
      </c>
      <c r="G11" s="314">
        <v>4</v>
      </c>
      <c r="H11" s="374"/>
      <c r="R11" s="231"/>
    </row>
    <row r="12" spans="1:21" s="372" customFormat="1" ht="22.5">
      <c r="A12" s="32"/>
      <c r="C12" s="37"/>
      <c r="D12" s="308">
        <v>1</v>
      </c>
      <c r="E12" s="316" t="s">
        <v>202</v>
      </c>
      <c r="F12" s="337" t="str">
        <f>IF(form_up_date="","",form_up_date)</f>
        <v>16.02.2021</v>
      </c>
      <c r="G12" s="339" t="s">
        <v>203</v>
      </c>
      <c r="H12" s="374"/>
      <c r="R12" s="231"/>
    </row>
    <row r="13" spans="1:21" s="372" customFormat="1" ht="56.25">
      <c r="A13" s="32"/>
      <c r="C13" s="37"/>
      <c r="D13" s="308" t="s">
        <v>214</v>
      </c>
      <c r="E13" s="316" t="s">
        <v>204</v>
      </c>
      <c r="F13" s="337" t="s">
        <v>1399</v>
      </c>
      <c r="G13" s="317" t="s">
        <v>269</v>
      </c>
      <c r="H13" s="374"/>
      <c r="R13" s="231"/>
    </row>
    <row r="14" spans="1:21" s="372" customFormat="1" ht="22.5">
      <c r="A14" s="32"/>
      <c r="C14" s="37"/>
      <c r="D14" s="308" t="s">
        <v>215</v>
      </c>
      <c r="E14" s="316" t="s">
        <v>205</v>
      </c>
      <c r="F14" s="337" t="s">
        <v>1397</v>
      </c>
      <c r="G14" s="339" t="s">
        <v>206</v>
      </c>
      <c r="H14" s="374"/>
      <c r="R14" s="231"/>
    </row>
    <row r="15" spans="1:21" s="372" customFormat="1" ht="22.5">
      <c r="A15" s="32"/>
      <c r="C15" s="37"/>
      <c r="D15" s="308" t="s">
        <v>216</v>
      </c>
      <c r="E15" s="316" t="s">
        <v>207</v>
      </c>
      <c r="F15" s="338" t="s">
        <v>208</v>
      </c>
      <c r="G15" s="317"/>
      <c r="H15" s="374"/>
      <c r="R15" s="231"/>
    </row>
    <row r="16" spans="1:21" s="372" customFormat="1">
      <c r="A16" s="32"/>
      <c r="C16" s="37"/>
      <c r="D16" s="315" t="str">
        <f>D15&amp;".1"</f>
        <v>4.1.1</v>
      </c>
      <c r="E16" s="318" t="s">
        <v>3</v>
      </c>
      <c r="F16" s="337" t="str">
        <f>IF(region_name="","",region_name)</f>
        <v>Курская область</v>
      </c>
      <c r="G16" s="339" t="s">
        <v>209</v>
      </c>
      <c r="H16" s="374"/>
      <c r="R16" s="231"/>
    </row>
    <row r="17" spans="1:18" s="372" customFormat="1" ht="22.5">
      <c r="A17" s="32"/>
      <c r="C17" s="37"/>
      <c r="D17" s="308" t="s">
        <v>217</v>
      </c>
      <c r="E17" s="319" t="s">
        <v>210</v>
      </c>
      <c r="F17" s="337" t="s">
        <v>963</v>
      </c>
      <c r="G17" s="340" t="s">
        <v>211</v>
      </c>
      <c r="H17" s="374"/>
      <c r="R17" s="231"/>
    </row>
    <row r="18" spans="1:18" s="372" customFormat="1" ht="78.75">
      <c r="A18" s="32"/>
      <c r="C18" s="37"/>
      <c r="D18" s="308" t="s">
        <v>218</v>
      </c>
      <c r="E18" s="320" t="s">
        <v>212</v>
      </c>
      <c r="F18" s="337" t="s">
        <v>1400</v>
      </c>
      <c r="G18" s="327" t="s">
        <v>268</v>
      </c>
      <c r="H18" s="374"/>
      <c r="R18" s="231"/>
    </row>
    <row r="19" spans="1:18" s="372" customFormat="1" ht="22.5">
      <c r="A19" s="32"/>
      <c r="C19" s="37"/>
      <c r="D19" s="308" t="s">
        <v>1401</v>
      </c>
      <c r="E19" s="316" t="s">
        <v>207</v>
      </c>
      <c r="F19" s="338" t="s">
        <v>208</v>
      </c>
      <c r="G19" s="317"/>
      <c r="H19" s="374"/>
      <c r="R19" s="231"/>
    </row>
    <row r="20" spans="1:18" s="372" customFormat="1">
      <c r="A20" s="32"/>
      <c r="C20" s="37"/>
      <c r="D20" s="315" t="str">
        <f>D19&amp;".1"</f>
        <v>4.2.1</v>
      </c>
      <c r="E20" s="318" t="s">
        <v>3</v>
      </c>
      <c r="F20" s="337" t="str">
        <f>IF(region_name="","",region_name)</f>
        <v>Курская область</v>
      </c>
      <c r="G20" s="339" t="s">
        <v>209</v>
      </c>
      <c r="H20" s="374"/>
      <c r="R20" s="231"/>
    </row>
    <row r="21" spans="1:18" s="372" customFormat="1" ht="22.5">
      <c r="A21" s="32"/>
      <c r="C21" s="37"/>
      <c r="D21" s="308" t="s">
        <v>1402</v>
      </c>
      <c r="E21" s="319" t="s">
        <v>210</v>
      </c>
      <c r="F21" s="337" t="s">
        <v>963</v>
      </c>
      <c r="G21" s="340" t="s">
        <v>211</v>
      </c>
      <c r="H21" s="374"/>
      <c r="R21" s="231"/>
    </row>
    <row r="22" spans="1:18" s="372" customFormat="1" ht="78.75">
      <c r="A22" s="32"/>
      <c r="C22" s="37"/>
      <c r="D22" s="308" t="s">
        <v>1403</v>
      </c>
      <c r="E22" s="320" t="s">
        <v>212</v>
      </c>
      <c r="F22" s="337" t="s">
        <v>1404</v>
      </c>
      <c r="G22" s="327" t="s">
        <v>268</v>
      </c>
      <c r="H22" s="374"/>
      <c r="R22" s="231"/>
    </row>
    <row r="23" spans="1:18" s="372" customFormat="1" ht="22.5">
      <c r="A23" s="32"/>
      <c r="C23" s="37"/>
      <c r="D23" s="308" t="s">
        <v>1405</v>
      </c>
      <c r="E23" s="316" t="s">
        <v>207</v>
      </c>
      <c r="F23" s="338" t="s">
        <v>208</v>
      </c>
      <c r="G23" s="317"/>
      <c r="H23" s="374"/>
      <c r="R23" s="231"/>
    </row>
    <row r="24" spans="1:18" s="372" customFormat="1">
      <c r="A24" s="32"/>
      <c r="C24" s="37"/>
      <c r="D24" s="315" t="str">
        <f>D23&amp;".1"</f>
        <v>4.3.1</v>
      </c>
      <c r="E24" s="318" t="s">
        <v>3</v>
      </c>
      <c r="F24" s="337" t="str">
        <f>IF(region_name="","",region_name)</f>
        <v>Курская область</v>
      </c>
      <c r="G24" s="339" t="s">
        <v>209</v>
      </c>
      <c r="H24" s="374"/>
      <c r="R24" s="231"/>
    </row>
    <row r="25" spans="1:18" s="372" customFormat="1" ht="22.5">
      <c r="A25" s="32"/>
      <c r="C25" s="37"/>
      <c r="D25" s="308" t="s">
        <v>1406</v>
      </c>
      <c r="E25" s="319" t="s">
        <v>210</v>
      </c>
      <c r="F25" s="337" t="s">
        <v>963</v>
      </c>
      <c r="G25" s="340" t="s">
        <v>211</v>
      </c>
      <c r="H25" s="374"/>
      <c r="R25" s="231"/>
    </row>
    <row r="26" spans="1:18" s="372" customFormat="1" ht="78.75">
      <c r="A26" s="32"/>
      <c r="C26" s="37"/>
      <c r="D26" s="308" t="s">
        <v>1407</v>
      </c>
      <c r="E26" s="320" t="s">
        <v>212</v>
      </c>
      <c r="F26" s="337" t="s">
        <v>1408</v>
      </c>
      <c r="G26" s="327" t="s">
        <v>268</v>
      </c>
      <c r="H26" s="374"/>
      <c r="R26" s="231"/>
    </row>
    <row r="27" spans="1:18">
      <c r="D27" s="321"/>
      <c r="E27" s="322"/>
      <c r="F27" s="323"/>
      <c r="G27" s="324"/>
    </row>
    <row r="28" spans="1:18">
      <c r="D28" s="325"/>
      <c r="E28" s="515" t="s">
        <v>213</v>
      </c>
      <c r="F28" s="515"/>
      <c r="G28" s="326"/>
    </row>
    <row r="35" spans="6:6">
      <c r="F35" s="408"/>
    </row>
  </sheetData>
  <sheetProtection algorithmName="SHA-512" hashValue="3hVX+Hfv2PrHw1d24Ca01ETeIuSGh+sf08JAaeBAnvmmUGh4A7GuFMavILbxwIkRS206K+2BCTwD3jP1aiL22Q==" saltValue="OBFflAxDEn2BmHHHeUnnKQ==" spinCount="100000" sheet="1" objects="1" scenarios="1" formatColumns="0" formatRows="0"/>
  <mergeCells count="6">
    <mergeCell ref="E28:F28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27:G28">
      <formula1>900</formula1>
    </dataValidation>
  </dataValidations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21"/>
  <sheetViews>
    <sheetView showGridLines="0" topLeftCell="C4" zoomScaleNormal="100" workbookViewId="0">
      <selection activeCell="F22" sqref="F22"/>
    </sheetView>
  </sheetViews>
  <sheetFormatPr defaultColWidth="10.5703125" defaultRowHeight="14.25"/>
  <cols>
    <col min="1" max="1" width="9.140625" style="387" hidden="1" customWidth="1"/>
    <col min="2" max="2" width="9.140625" style="374" hidden="1" customWidth="1"/>
    <col min="3" max="3" width="3.7109375" style="388" customWidth="1"/>
    <col min="4" max="4" width="6.28515625" style="372" bestFit="1" customWidth="1"/>
    <col min="5" max="5" width="64.140625" style="372" customWidth="1"/>
    <col min="6" max="6" width="56" style="372" customWidth="1"/>
    <col min="7" max="7" width="82.140625" style="372" customWidth="1"/>
    <col min="8" max="8" width="10.5703125" style="372"/>
    <col min="9" max="10" width="10.5703125" style="293"/>
    <col min="11" max="16384" width="10.5703125" style="372"/>
  </cols>
  <sheetData>
    <row r="1" spans="1:16" hidden="1">
      <c r="M1" s="389"/>
      <c r="N1" s="389"/>
      <c r="P1" s="389"/>
    </row>
    <row r="2" spans="1:16" hidden="1"/>
    <row r="3" spans="1:16" hidden="1"/>
    <row r="4" spans="1:16" ht="3" customHeight="1">
      <c r="C4" s="410"/>
      <c r="D4" s="373"/>
      <c r="E4" s="373"/>
      <c r="F4" s="72"/>
      <c r="G4" s="72"/>
    </row>
    <row r="5" spans="1:16" ht="22.5">
      <c r="C5" s="410"/>
      <c r="D5" s="522" t="s">
        <v>380</v>
      </c>
      <c r="E5" s="522"/>
      <c r="F5" s="522"/>
      <c r="G5" s="390"/>
    </row>
    <row r="6" spans="1:16" ht="3" customHeight="1">
      <c r="C6" s="410"/>
      <c r="D6" s="373"/>
      <c r="E6" s="384"/>
      <c r="F6" s="370"/>
      <c r="G6" s="411"/>
    </row>
    <row r="7" spans="1:16">
      <c r="C7" s="410"/>
      <c r="D7" s="523" t="s">
        <v>182</v>
      </c>
      <c r="E7" s="524"/>
      <c r="F7" s="525"/>
      <c r="G7" s="525" t="s">
        <v>183</v>
      </c>
    </row>
    <row r="8" spans="1:16">
      <c r="C8" s="410"/>
      <c r="D8" s="385" t="s">
        <v>23</v>
      </c>
      <c r="E8" s="409" t="s">
        <v>200</v>
      </c>
      <c r="F8" s="409" t="s">
        <v>188</v>
      </c>
      <c r="G8" s="526"/>
    </row>
    <row r="9" spans="1:16" ht="12" customHeight="1">
      <c r="C9" s="410"/>
      <c r="D9" s="73" t="s">
        <v>24</v>
      </c>
      <c r="E9" s="73" t="s">
        <v>0</v>
      </c>
      <c r="F9" s="73" t="s">
        <v>1</v>
      </c>
      <c r="G9" s="73" t="s">
        <v>2</v>
      </c>
    </row>
    <row r="10" spans="1:16" ht="22.5">
      <c r="A10" s="391"/>
      <c r="C10" s="410"/>
      <c r="D10" s="380">
        <v>1</v>
      </c>
      <c r="E10" s="392" t="s">
        <v>313</v>
      </c>
      <c r="F10" s="393" t="s">
        <v>208</v>
      </c>
      <c r="G10" s="317"/>
    </row>
    <row r="11" spans="1:16">
      <c r="A11" s="391"/>
      <c r="C11" s="410"/>
      <c r="D11" s="380" t="s">
        <v>280</v>
      </c>
      <c r="E11" s="394" t="s">
        <v>314</v>
      </c>
      <c r="F11" s="393" t="s">
        <v>208</v>
      </c>
      <c r="G11" s="317"/>
    </row>
    <row r="12" spans="1:16" ht="21" customHeight="1">
      <c r="A12" s="391"/>
      <c r="C12" s="410"/>
      <c r="D12" s="380" t="s">
        <v>315</v>
      </c>
      <c r="E12" s="395" t="s">
        <v>319</v>
      </c>
      <c r="F12" s="438" t="s">
        <v>1409</v>
      </c>
      <c r="G12" s="527" t="s">
        <v>316</v>
      </c>
    </row>
    <row r="13" spans="1:16" ht="15" customHeight="1">
      <c r="A13" s="391"/>
      <c r="C13" s="410"/>
      <c r="D13" s="268"/>
      <c r="E13" s="396" t="s">
        <v>317</v>
      </c>
      <c r="F13" s="397"/>
      <c r="G13" s="528"/>
    </row>
    <row r="14" spans="1:16">
      <c r="A14" s="391"/>
      <c r="C14" s="410"/>
      <c r="D14" s="380" t="s">
        <v>318</v>
      </c>
      <c r="E14" s="394" t="s">
        <v>319</v>
      </c>
      <c r="F14" s="393" t="s">
        <v>208</v>
      </c>
      <c r="G14" s="398"/>
    </row>
    <row r="15" spans="1:16" ht="41.85" customHeight="1">
      <c r="A15" s="391"/>
      <c r="C15" s="410"/>
      <c r="D15" s="380" t="s">
        <v>320</v>
      </c>
      <c r="E15" s="433"/>
      <c r="F15" s="434"/>
      <c r="G15" s="527" t="s">
        <v>321</v>
      </c>
    </row>
    <row r="16" spans="1:16" ht="15" customHeight="1">
      <c r="A16" s="391"/>
      <c r="C16" s="410"/>
      <c r="D16" s="268"/>
      <c r="E16" s="396" t="s">
        <v>317</v>
      </c>
      <c r="F16" s="399"/>
      <c r="G16" s="528"/>
    </row>
    <row r="17" spans="1:16">
      <c r="A17" s="391"/>
      <c r="C17" s="410"/>
      <c r="D17" s="380" t="s">
        <v>322</v>
      </c>
      <c r="E17" s="394" t="s">
        <v>323</v>
      </c>
      <c r="F17" s="393" t="s">
        <v>208</v>
      </c>
      <c r="G17" s="398"/>
    </row>
    <row r="18" spans="1:16" ht="18.75" hidden="1">
      <c r="A18" s="391"/>
      <c r="C18" s="410"/>
      <c r="D18" s="400" t="s">
        <v>324</v>
      </c>
      <c r="E18" s="401"/>
      <c r="F18" s="402"/>
      <c r="G18" s="403"/>
      <c r="H18" s="371"/>
    </row>
    <row r="19" spans="1:16">
      <c r="A19" s="391"/>
      <c r="C19" s="410"/>
      <c r="D19" s="268"/>
      <c r="E19" s="396" t="s">
        <v>317</v>
      </c>
      <c r="F19" s="399"/>
      <c r="G19" s="404"/>
    </row>
    <row r="20" spans="1:16" ht="3" customHeight="1"/>
    <row r="21" spans="1:16">
      <c r="A21" s="387" t="s">
        <v>105</v>
      </c>
      <c r="B21" s="374" t="s">
        <v>105</v>
      </c>
      <c r="C21" s="388" t="s">
        <v>105</v>
      </c>
      <c r="D21" s="405" t="s">
        <v>105</v>
      </c>
      <c r="E21" s="406" t="s">
        <v>105</v>
      </c>
      <c r="F21" s="407" t="s">
        <v>105</v>
      </c>
      <c r="G21" s="407" t="s">
        <v>105</v>
      </c>
      <c r="H21" s="407" t="s">
        <v>105</v>
      </c>
      <c r="I21" s="407" t="s">
        <v>105</v>
      </c>
      <c r="J21" s="407" t="s">
        <v>105</v>
      </c>
      <c r="K21" s="407" t="s">
        <v>105</v>
      </c>
      <c r="L21" s="407" t="s">
        <v>105</v>
      </c>
      <c r="M21" s="407" t="s">
        <v>105</v>
      </c>
      <c r="N21" s="407" t="s">
        <v>105</v>
      </c>
      <c r="O21" s="407" t="s">
        <v>105</v>
      </c>
      <c r="P21" s="407" t="s">
        <v>105</v>
      </c>
    </row>
  </sheetData>
  <sheetProtection algorithmName="SHA-512" hashValue="yQBldowOjKZF8LN7Z4zdg/wpjsmk2dYt+5sLIS8hlkS6yDePcf0CFsev0OYrMm5jElew2UwIiRSY51MFBLt6TQ==" saltValue="7IunnGpu76xwwxkDPuTcDw==" spinCount="100000" sheet="1" objects="1" scenarios="1" formatColumns="0" formatRows="0"/>
  <dataConsolidate leftLabels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2 E15 G18 G12 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>
      <formula1>900</formula1>
    </dataValidation>
  </dataValidations>
  <hyperlinks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769fc0de-9a1b-482e-9aa2-fa1d6c743409"/>
  </hyperlinks>
  <printOptions horizontalCentered="1" verticalCentered="1"/>
  <pageMargins left="0" right="0" top="0" bottom="0" header="0" footer="0.78740157480314965"/>
  <pageSetup paperSize="9" scale="53" fitToHeight="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3" hidden="1" customWidth="1"/>
    <col min="2" max="2" width="9.140625" style="254" hidden="1" customWidth="1"/>
    <col min="3" max="3" width="3.7109375" style="255" customWidth="1"/>
    <col min="4" max="4" width="7" style="256" bestFit="1" customWidth="1"/>
    <col min="5" max="5" width="11.28515625" style="256" customWidth="1"/>
    <col min="6" max="6" width="41" style="256" customWidth="1"/>
    <col min="7" max="7" width="18" style="256" customWidth="1"/>
    <col min="8" max="8" width="13.140625" style="256" customWidth="1"/>
    <col min="9" max="9" width="11.42578125" style="256" customWidth="1"/>
    <col min="10" max="10" width="42.140625" style="256" customWidth="1"/>
    <col min="11" max="11" width="115.7109375" style="256" customWidth="1"/>
    <col min="12" max="12" width="3.7109375" style="256" customWidth="1"/>
    <col min="13" max="16384" width="9.140625" style="256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30" t="s">
        <v>181</v>
      </c>
      <c r="E5" s="530"/>
      <c r="F5" s="530"/>
      <c r="G5" s="530"/>
      <c r="H5" s="530"/>
      <c r="I5" s="530"/>
      <c r="J5" s="530"/>
      <c r="K5" s="257"/>
    </row>
    <row r="6" spans="1:14" s="279" customFormat="1" ht="3" hidden="1" customHeight="1">
      <c r="A6" s="275"/>
      <c r="B6" s="276"/>
      <c r="C6" s="277"/>
      <c r="D6" s="278"/>
      <c r="E6" s="278"/>
      <c r="G6" s="278"/>
      <c r="H6" s="278"/>
      <c r="I6" s="278"/>
      <c r="J6" s="278"/>
      <c r="K6" s="278"/>
    </row>
    <row r="7" spans="1:14" s="275" customFormat="1" ht="3" customHeight="1">
      <c r="B7" s="276"/>
      <c r="C7" s="277"/>
      <c r="D7" s="280"/>
      <c r="E7" s="280"/>
      <c r="G7" s="280"/>
      <c r="H7" s="280"/>
      <c r="I7" s="280"/>
      <c r="J7" s="280"/>
      <c r="K7" s="280"/>
      <c r="L7" s="281"/>
    </row>
    <row r="8" spans="1:14" s="279" customFormat="1">
      <c r="A8" s="275"/>
      <c r="B8" s="276"/>
      <c r="C8" s="277"/>
      <c r="D8" s="531" t="s">
        <v>182</v>
      </c>
      <c r="E8" s="531"/>
      <c r="F8" s="531"/>
      <c r="G8" s="531"/>
      <c r="H8" s="531"/>
      <c r="I8" s="531"/>
      <c r="J8" s="531"/>
      <c r="K8" s="531" t="s">
        <v>183</v>
      </c>
    </row>
    <row r="9" spans="1:14" s="279" customFormat="1">
      <c r="A9" s="275"/>
      <c r="B9" s="276"/>
      <c r="C9" s="277"/>
      <c r="D9" s="531" t="s">
        <v>23</v>
      </c>
      <c r="E9" s="531" t="s">
        <v>184</v>
      </c>
      <c r="F9" s="531"/>
      <c r="G9" s="531" t="s">
        <v>185</v>
      </c>
      <c r="H9" s="531"/>
      <c r="I9" s="531"/>
      <c r="J9" s="531"/>
      <c r="K9" s="531"/>
    </row>
    <row r="10" spans="1:14" s="279" customFormat="1" ht="22.5">
      <c r="A10" s="275"/>
      <c r="B10" s="276"/>
      <c r="C10" s="277"/>
      <c r="D10" s="531"/>
      <c r="E10" s="248" t="s">
        <v>186</v>
      </c>
      <c r="F10" s="248" t="s">
        <v>109</v>
      </c>
      <c r="G10" s="248" t="s">
        <v>109</v>
      </c>
      <c r="H10" s="248" t="s">
        <v>186</v>
      </c>
      <c r="I10" s="248" t="s">
        <v>187</v>
      </c>
      <c r="J10" s="248" t="s">
        <v>188</v>
      </c>
      <c r="K10" s="531"/>
    </row>
    <row r="11" spans="1:14" s="279" customFormat="1" ht="12" customHeight="1">
      <c r="A11" s="275"/>
      <c r="B11" s="276"/>
      <c r="C11" s="277"/>
      <c r="D11" s="73" t="s">
        <v>24</v>
      </c>
      <c r="E11" s="73" t="s">
        <v>0</v>
      </c>
      <c r="F11" s="73" t="s">
        <v>1</v>
      </c>
      <c r="G11" s="73" t="s">
        <v>2</v>
      </c>
      <c r="H11" s="73" t="s">
        <v>10</v>
      </c>
      <c r="I11" s="73" t="s">
        <v>11</v>
      </c>
      <c r="J11" s="73" t="s">
        <v>29</v>
      </c>
      <c r="K11" s="73" t="s">
        <v>30</v>
      </c>
    </row>
    <row r="12" spans="1:14" s="148" customFormat="1" ht="58.5" customHeight="1">
      <c r="A12" s="258" t="s">
        <v>1</v>
      </c>
      <c r="B12" s="259" t="s">
        <v>105</v>
      </c>
      <c r="C12" s="260"/>
      <c r="D12" s="261" t="s">
        <v>24</v>
      </c>
      <c r="E12" s="262"/>
      <c r="F12" s="263"/>
      <c r="G12" s="263"/>
      <c r="H12" s="263"/>
      <c r="I12" s="264"/>
      <c r="J12" s="265"/>
      <c r="K12" s="527" t="s">
        <v>189</v>
      </c>
      <c r="M12" s="266" t="str">
        <f>IF(ISERROR(INDEX(kind_of_nameforms,MATCH(E12,kind_of_forms,0),1)),"",INDEX(kind_of_nameforms,MATCH(E12,kind_of_forms,0),1))</f>
        <v/>
      </c>
      <c r="N12" s="267"/>
    </row>
    <row r="13" spans="1:14" ht="15" customHeight="1">
      <c r="A13" s="256"/>
      <c r="B13" s="256"/>
      <c r="C13" s="256"/>
      <c r="D13" s="268"/>
      <c r="E13" s="269" t="s">
        <v>124</v>
      </c>
      <c r="F13" s="270"/>
      <c r="G13" s="270"/>
      <c r="H13" s="270"/>
      <c r="I13" s="270"/>
      <c r="J13" s="271"/>
      <c r="K13" s="528"/>
    </row>
    <row r="14" spans="1:14" ht="3" customHeight="1">
      <c r="A14" s="256"/>
      <c r="B14" s="256"/>
      <c r="C14" s="256"/>
    </row>
    <row r="15" spans="1:14" ht="27.75" customHeight="1">
      <c r="E15" s="529" t="s">
        <v>190</v>
      </c>
      <c r="F15" s="529"/>
      <c r="G15" s="529"/>
      <c r="H15" s="529"/>
      <c r="I15" s="529"/>
      <c r="J15" s="529"/>
    </row>
  </sheetData>
  <sheetProtection algorithmName="SHA-512" hashValue="YcqcirmglyFm6o5KMLG4DNCVG0RLhMzn5Bb8biRxwq9uKWoy7qE9qK70++VkzkwxjXipL1FEKqgNgLGnMSbquA==" saltValue="PwX9GMjPeSpFV9T+FIJ/o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0"/>
    <col min="22" max="16384" width="9.140625" style="7"/>
  </cols>
  <sheetData>
    <row r="1" spans="3:21" s="77" customFormat="1" hidden="1">
      <c r="C1" s="76"/>
      <c r="U1" s="239"/>
    </row>
    <row r="2" spans="3:21" s="77" customFormat="1" hidden="1">
      <c r="C2" s="76"/>
      <c r="U2" s="239"/>
    </row>
    <row r="3" spans="3:21" s="77" customFormat="1" hidden="1">
      <c r="C3" s="76"/>
      <c r="U3" s="239"/>
    </row>
    <row r="4" spans="3:21" s="77" customFormat="1" hidden="1">
      <c r="C4" s="76"/>
      <c r="U4" s="239"/>
    </row>
    <row r="5" spans="3:21" s="77" customFormat="1" hidden="1">
      <c r="C5" s="76"/>
      <c r="U5" s="239"/>
    </row>
    <row r="6" spans="3:21" s="77" customFormat="1" ht="10.5" customHeight="1">
      <c r="C6" s="78"/>
      <c r="D6" s="79"/>
      <c r="E6" s="79"/>
      <c r="U6" s="239"/>
    </row>
    <row r="7" spans="3:21" s="77" customFormat="1" ht="20.100000000000001" customHeight="1">
      <c r="C7" s="78"/>
      <c r="D7" s="532" t="s">
        <v>118</v>
      </c>
      <c r="E7" s="532"/>
      <c r="U7" s="239"/>
    </row>
    <row r="8" spans="3:21" s="77" customFormat="1" ht="15" customHeight="1">
      <c r="C8" s="78"/>
      <c r="D8" s="533" t="str">
        <f>IF(org=0,"Не определено",org)</f>
        <v>МУП ЖКХ "Родник"</v>
      </c>
      <c r="E8" s="533"/>
      <c r="U8" s="239"/>
    </row>
    <row r="9" spans="3:21" s="77" customFormat="1" ht="6.95" customHeight="1">
      <c r="C9" s="78"/>
      <c r="D9" s="79"/>
      <c r="E9" s="79"/>
      <c r="U9" s="239"/>
    </row>
    <row r="10" spans="3:21" s="77" customFormat="1" ht="22.5" customHeight="1">
      <c r="C10" s="78"/>
      <c r="D10" s="49" t="s">
        <v>23</v>
      </c>
      <c r="E10" s="48" t="s">
        <v>88</v>
      </c>
      <c r="U10" s="239"/>
    </row>
    <row r="11" spans="3:21" s="77" customFormat="1" ht="11.25" customHeight="1">
      <c r="C11" s="78"/>
      <c r="D11" s="73" t="s">
        <v>24</v>
      </c>
      <c r="E11" s="73" t="s">
        <v>0</v>
      </c>
      <c r="U11" s="239"/>
    </row>
    <row r="12" spans="3:21" s="77" customFormat="1" ht="15" hidden="1" customHeight="1">
      <c r="C12" s="78"/>
      <c r="D12" s="80">
        <v>0</v>
      </c>
      <c r="E12" s="50"/>
      <c r="U12" s="239"/>
    </row>
    <row r="13" spans="3:21" s="77" customFormat="1" ht="14.1" customHeight="1">
      <c r="C13" s="81"/>
      <c r="D13" s="80">
        <v>1</v>
      </c>
      <c r="E13" s="51"/>
      <c r="U13" s="239"/>
    </row>
    <row r="14" spans="3:21" s="77" customFormat="1" ht="15" customHeight="1">
      <c r="C14" s="78"/>
      <c r="D14" s="86"/>
      <c r="E14" s="87" t="s">
        <v>124</v>
      </c>
      <c r="U14" s="239"/>
    </row>
    <row r="15" spans="3:21" s="77" customFormat="1" ht="11.25" customHeight="1">
      <c r="C15" s="76"/>
      <c r="U15" s="239"/>
    </row>
    <row r="16" spans="3:21" s="77" customFormat="1">
      <c r="C16" s="76"/>
      <c r="D16" s="150"/>
      <c r="E16" s="82"/>
      <c r="F16" s="82"/>
      <c r="G16" s="83"/>
      <c r="H16" s="83"/>
      <c r="I16" s="83"/>
      <c r="U16" s="239"/>
    </row>
  </sheetData>
  <sheetProtection algorithmName="SHA-512" hashValue="hXwN2F2hR8/fwyrIffzwgJgUi4PMQtkCgGwUArf3psSirBduORJHB51ZLQDg94w2qwF15CxPgMdNrDIu0S5bOw==" saltValue="dK15AC2nEw64JxIJDnD1i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0"/>
    <col min="13" max="16384" width="9.140625" style="7"/>
  </cols>
  <sheetData>
    <row r="1" spans="3:12" s="77" customFormat="1" hidden="1">
      <c r="C1" s="84"/>
      <c r="L1" s="239"/>
    </row>
    <row r="2" spans="3:12" s="77" customFormat="1" hidden="1">
      <c r="C2" s="84"/>
      <c r="L2" s="239"/>
    </row>
    <row r="3" spans="3:12" s="77" customFormat="1" hidden="1">
      <c r="C3" s="84"/>
      <c r="L3" s="239"/>
    </row>
    <row r="4" spans="3:12" s="77" customFormat="1" hidden="1">
      <c r="C4" s="84"/>
      <c r="L4" s="239"/>
    </row>
    <row r="5" spans="3:12" s="77" customFormat="1" hidden="1">
      <c r="C5" s="84"/>
      <c r="L5" s="239"/>
    </row>
    <row r="6" spans="3:12" s="77" customFormat="1" ht="10.5" customHeight="1">
      <c r="C6" s="85"/>
      <c r="D6" s="79"/>
      <c r="E6" s="79"/>
      <c r="L6" s="239"/>
    </row>
    <row r="7" spans="3:12" s="77" customFormat="1" ht="20.100000000000001" customHeight="1">
      <c r="C7" s="85"/>
      <c r="D7" s="534" t="s">
        <v>6</v>
      </c>
      <c r="E7" s="534"/>
      <c r="L7" s="239"/>
    </row>
    <row r="8" spans="3:12" s="77" customFormat="1" ht="15" customHeight="1">
      <c r="C8" s="85"/>
      <c r="D8" s="533" t="str">
        <f>IF(org=0,"Не определено",org)</f>
        <v>МУП ЖКХ "Родник"</v>
      </c>
      <c r="E8" s="533"/>
      <c r="L8" s="239"/>
    </row>
    <row r="9" spans="3:12" s="77" customFormat="1" ht="6.95" customHeight="1">
      <c r="C9" s="85"/>
      <c r="D9" s="79"/>
      <c r="E9" s="79"/>
      <c r="L9" s="239"/>
    </row>
    <row r="10" spans="3:12" s="77" customFormat="1" ht="22.5" customHeight="1">
      <c r="C10" s="85"/>
      <c r="D10" s="49" t="s">
        <v>23</v>
      </c>
      <c r="E10" s="48" t="s">
        <v>27</v>
      </c>
      <c r="L10" s="239"/>
    </row>
    <row r="11" spans="3:12" s="77" customFormat="1" ht="11.25" customHeight="1">
      <c r="C11" s="85"/>
      <c r="D11" s="73" t="s">
        <v>24</v>
      </c>
      <c r="E11" s="73" t="s">
        <v>0</v>
      </c>
      <c r="L11" s="239"/>
    </row>
    <row r="12" spans="3:12" s="77" customFormat="1" ht="15" hidden="1" customHeight="1">
      <c r="C12" s="85"/>
      <c r="D12" s="80">
        <v>0</v>
      </c>
      <c r="E12" s="50"/>
      <c r="L12" s="239"/>
    </row>
    <row r="13" spans="3:12" s="77" customFormat="1" ht="15" customHeight="1">
      <c r="C13" s="85"/>
      <c r="D13" s="86"/>
      <c r="E13" s="87" t="s">
        <v>28</v>
      </c>
      <c r="L13" s="239"/>
    </row>
  </sheetData>
  <sheetProtection algorithmName="SHA-512" hashValue="//lWEdweCmASFC4evabSBDhIa+qJYOZlR66aHGPQmhr2Ow+LCEwNLCnM2NT6DJZ/4rL/5W+NBgEpN7cS3weRWA==" saltValue="oVXbm2hKBx7yq55Kovf0S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35" t="s">
        <v>7</v>
      </c>
      <c r="C2" s="535"/>
      <c r="D2" s="535"/>
      <c r="E2" s="535"/>
    </row>
    <row r="3" spans="2:5" ht="6.95" customHeight="1"/>
    <row r="4" spans="2:5" ht="21.75" customHeight="1">
      <c r="B4" s="188" t="s">
        <v>85</v>
      </c>
      <c r="C4" s="188" t="s">
        <v>86</v>
      </c>
      <c r="D4" s="188" t="s">
        <v>22</v>
      </c>
      <c r="E4" s="187" t="s">
        <v>14</v>
      </c>
    </row>
  </sheetData>
  <sheetProtection algorithmName="SHA-512" hashValue="o4HOdsbf1Ls9I4UPJbUSK9LqXSjA9dLyopzv4FyZzjxPfhMGCZFtLvLDhC2buyOobyxmZi+UoaDwNDcNXaAPDA==" saltValue="QYrSdkdX0YJtO+dO+iEaZg==" spinCount="100000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41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55" customWidth="1"/>
    <col min="2" max="2" width="21.140625" style="55" customWidth="1"/>
    <col min="3" max="16384" width="9.140625" style="54"/>
  </cols>
  <sheetData>
    <row r="1" spans="1:2">
      <c r="A1" s="1" t="s">
        <v>8</v>
      </c>
      <c r="B1" s="1" t="s">
        <v>9</v>
      </c>
    </row>
    <row r="2" spans="1:2">
      <c r="A2" t="s">
        <v>334</v>
      </c>
      <c r="B2" t="s">
        <v>341</v>
      </c>
    </row>
    <row r="3" spans="1:2">
      <c r="A3" t="s">
        <v>335</v>
      </c>
      <c r="B3" t="s">
        <v>342</v>
      </c>
    </row>
    <row r="4" spans="1:2">
      <c r="A4" t="s">
        <v>336</v>
      </c>
      <c r="B4" t="s">
        <v>343</v>
      </c>
    </row>
    <row r="5" spans="1:2">
      <c r="A5" t="s">
        <v>114</v>
      </c>
      <c r="B5" t="s">
        <v>344</v>
      </c>
    </row>
    <row r="6" spans="1:2">
      <c r="A6" t="s">
        <v>337</v>
      </c>
      <c r="B6" t="s">
        <v>345</v>
      </c>
    </row>
    <row r="7" spans="1:2">
      <c r="A7" t="s">
        <v>338</v>
      </c>
      <c r="B7" t="s">
        <v>346</v>
      </c>
    </row>
    <row r="8" spans="1:2">
      <c r="A8" t="s">
        <v>327</v>
      </c>
      <c r="B8" t="s">
        <v>347</v>
      </c>
    </row>
    <row r="9" spans="1:2">
      <c r="A9" t="s">
        <v>339</v>
      </c>
      <c r="B9" t="s">
        <v>348</v>
      </c>
    </row>
    <row r="10" spans="1:2">
      <c r="A10" t="s">
        <v>91</v>
      </c>
      <c r="B10" t="s">
        <v>349</v>
      </c>
    </row>
    <row r="11" spans="1:2">
      <c r="A11" t="s">
        <v>6</v>
      </c>
      <c r="B11" t="s">
        <v>350</v>
      </c>
    </row>
    <row r="12" spans="1:2">
      <c r="A12" t="s">
        <v>340</v>
      </c>
      <c r="B12" t="s">
        <v>351</v>
      </c>
    </row>
    <row r="13" spans="1:2">
      <c r="A13"/>
      <c r="B13" t="s">
        <v>352</v>
      </c>
    </row>
    <row r="14" spans="1:2">
      <c r="A14"/>
      <c r="B14" t="s">
        <v>353</v>
      </c>
    </row>
    <row r="15" spans="1:2">
      <c r="A15"/>
      <c r="B15" t="s">
        <v>354</v>
      </c>
    </row>
    <row r="16" spans="1:2">
      <c r="A16"/>
      <c r="B16" t="s">
        <v>355</v>
      </c>
    </row>
    <row r="17" spans="1:2">
      <c r="A17"/>
      <c r="B17" t="s">
        <v>356</v>
      </c>
    </row>
    <row r="18" spans="1:2">
      <c r="A18"/>
      <c r="B18" t="s">
        <v>357</v>
      </c>
    </row>
    <row r="19" spans="1:2">
      <c r="A19"/>
      <c r="B19" t="s">
        <v>358</v>
      </c>
    </row>
    <row r="20" spans="1:2">
      <c r="A20"/>
      <c r="B20" t="s">
        <v>359</v>
      </c>
    </row>
    <row r="21" spans="1:2">
      <c r="A21"/>
      <c r="B21" t="s">
        <v>360</v>
      </c>
    </row>
    <row r="22" spans="1:2">
      <c r="A22"/>
      <c r="B22" t="s">
        <v>361</v>
      </c>
    </row>
    <row r="23" spans="1:2">
      <c r="A23"/>
      <c r="B23" t="s">
        <v>362</v>
      </c>
    </row>
    <row r="24" spans="1:2">
      <c r="A24"/>
      <c r="B24" t="s">
        <v>363</v>
      </c>
    </row>
    <row r="25" spans="1:2">
      <c r="A25"/>
      <c r="B25" t="s">
        <v>364</v>
      </c>
    </row>
    <row r="26" spans="1:2">
      <c r="A26"/>
      <c r="B26" t="s">
        <v>365</v>
      </c>
    </row>
    <row r="27" spans="1:2">
      <c r="A27"/>
      <c r="B27" t="s">
        <v>366</v>
      </c>
    </row>
    <row r="28" spans="1:2">
      <c r="A28"/>
      <c r="B28" t="s">
        <v>367</v>
      </c>
    </row>
    <row r="29" spans="1:2">
      <c r="A29"/>
      <c r="B29" t="s">
        <v>368</v>
      </c>
    </row>
    <row r="30" spans="1:2">
      <c r="A30"/>
      <c r="B30" t="s">
        <v>369</v>
      </c>
    </row>
    <row r="31" spans="1:2">
      <c r="A31"/>
      <c r="B31" t="s">
        <v>370</v>
      </c>
    </row>
    <row r="32" spans="1:2">
      <c r="A32"/>
      <c r="B32" t="s">
        <v>371</v>
      </c>
    </row>
    <row r="33" spans="1:2">
      <c r="A33"/>
      <c r="B33" t="s">
        <v>372</v>
      </c>
    </row>
    <row r="34" spans="1:2">
      <c r="A34"/>
      <c r="B34" t="s">
        <v>373</v>
      </c>
    </row>
    <row r="35" spans="1:2">
      <c r="A35"/>
      <c r="B35" t="s">
        <v>374</v>
      </c>
    </row>
    <row r="36" spans="1:2">
      <c r="A36"/>
      <c r="B36" t="s">
        <v>375</v>
      </c>
    </row>
    <row r="37" spans="1:2">
      <c r="A37"/>
      <c r="B37" t="s">
        <v>376</v>
      </c>
    </row>
    <row r="38" spans="1:2">
      <c r="A38"/>
      <c r="B38" t="s">
        <v>377</v>
      </c>
    </row>
    <row r="39" spans="1:2">
      <c r="A39"/>
      <c r="B39" t="s">
        <v>378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5"/>
  <sheetViews>
    <sheetView showGridLines="0" zoomScaleNormal="100" workbookViewId="0"/>
  </sheetViews>
  <sheetFormatPr defaultRowHeight="12.75"/>
  <cols>
    <col min="1" max="16384" width="9.140625" style="147"/>
  </cols>
  <sheetData>
    <row r="1" spans="1:1">
      <c r="A1" s="336">
        <f>IF('ВД и СКИ'!$E$22="",1,0)</f>
        <v>0</v>
      </c>
    </row>
    <row r="2" spans="1:1">
      <c r="A2" s="336">
        <f>IF('ВД и СКИ'!$F$22="",1,0)</f>
        <v>0</v>
      </c>
    </row>
    <row r="3" spans="1:1">
      <c r="A3" s="336">
        <f>IF('ВД и СКИ'!$J$22="",1,0)</f>
        <v>0</v>
      </c>
    </row>
    <row r="4" spans="1:1">
      <c r="A4" s="336">
        <f>IF('Форма 4.7'!$E$12="",1,0)</f>
        <v>0</v>
      </c>
    </row>
    <row r="5" spans="1:1">
      <c r="A5" s="336">
        <f>IF('Форма 4.7'!$F$12="",1,0)</f>
        <v>0</v>
      </c>
    </row>
    <row r="6" spans="1:1">
      <c r="A6" s="336">
        <f>IF('Форма 1.0.2'!$E$12="",1,0)</f>
        <v>1</v>
      </c>
    </row>
    <row r="7" spans="1:1">
      <c r="A7" s="336">
        <f>IF('Форма 1.0.2'!$F$12="",1,0)</f>
        <v>1</v>
      </c>
    </row>
    <row r="8" spans="1:1">
      <c r="A8" s="336">
        <f>IF('Форма 1.0.2'!$G$12="",1,0)</f>
        <v>1</v>
      </c>
    </row>
    <row r="9" spans="1:1">
      <c r="A9" s="336">
        <f>IF('Форма 1.0.2'!$H$12="",1,0)</f>
        <v>1</v>
      </c>
    </row>
    <row r="10" spans="1:1">
      <c r="A10" s="336">
        <f>IF('Форма 1.0.2'!$I$12="",1,0)</f>
        <v>1</v>
      </c>
    </row>
    <row r="11" spans="1:1">
      <c r="A11" s="336">
        <f>IF('Форма 1.0.2'!$J$12="",1,0)</f>
        <v>1</v>
      </c>
    </row>
    <row r="12" spans="1:1">
      <c r="A12" s="336">
        <f>IF('Сведения об изменении'!$E$13="",1,0)</f>
        <v>1</v>
      </c>
    </row>
    <row r="13" spans="1:1">
      <c r="A13" s="336">
        <f>IF(Территории!$E$12="",1,0)</f>
        <v>0</v>
      </c>
    </row>
    <row r="14" spans="1:1">
      <c r="A14" s="336">
        <f>IF(Территории!$E$17="",1,0)</f>
        <v>0</v>
      </c>
    </row>
    <row r="15" spans="1:1">
      <c r="A15" s="336">
        <f>IF(Территории!$E$22="",1,0)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9" customWidth="1"/>
    <col min="2" max="2" width="87.28515625" style="75" customWidth="1"/>
    <col min="3" max="3" width="9.140625" style="109"/>
    <col min="4" max="4" width="109.140625" style="109" customWidth="1"/>
    <col min="5" max="16384" width="9.140625" style="109"/>
  </cols>
  <sheetData>
    <row r="1" spans="1:11" ht="14.25">
      <c r="B1" s="169" t="s">
        <v>114</v>
      </c>
      <c r="C1" s="149"/>
      <c r="D1" s="537"/>
      <c r="E1" s="537"/>
      <c r="F1" s="537"/>
      <c r="G1" s="537"/>
      <c r="H1" s="537"/>
      <c r="I1" s="537"/>
      <c r="J1" s="537"/>
      <c r="K1" s="537"/>
    </row>
    <row r="2" spans="1:11" ht="14.25">
      <c r="A2" s="149">
        <v>1</v>
      </c>
      <c r="B2" s="170" t="s">
        <v>107</v>
      </c>
      <c r="C2" s="149"/>
      <c r="D2" s="537"/>
      <c r="E2" s="537"/>
      <c r="F2" s="537"/>
      <c r="G2" s="537"/>
      <c r="H2" s="537"/>
      <c r="I2" s="537"/>
      <c r="J2" s="537"/>
      <c r="K2" s="537"/>
    </row>
    <row r="3" spans="1:11" ht="22.5">
      <c r="A3" s="149">
        <v>2</v>
      </c>
      <c r="B3" s="170" t="s">
        <v>108</v>
      </c>
      <c r="C3" s="149"/>
      <c r="D3" s="538"/>
      <c r="E3" s="538"/>
      <c r="F3" s="538"/>
      <c r="G3" s="538"/>
      <c r="H3" s="538"/>
      <c r="I3" s="538"/>
      <c r="J3" s="538"/>
      <c r="K3" s="538"/>
    </row>
    <row r="4" spans="1:11" ht="14.25">
      <c r="B4" s="169" t="s">
        <v>115</v>
      </c>
      <c r="C4" s="149"/>
      <c r="D4" s="539"/>
      <c r="E4" s="538"/>
      <c r="F4" s="538"/>
      <c r="G4" s="538"/>
      <c r="H4" s="538"/>
      <c r="I4" s="538"/>
      <c r="J4" s="538"/>
      <c r="K4" s="538"/>
    </row>
    <row r="5" spans="1:11" ht="33.75">
      <c r="A5" s="149">
        <v>1</v>
      </c>
      <c r="B5" s="170" t="s">
        <v>152</v>
      </c>
      <c r="C5" s="149"/>
      <c r="D5" s="536"/>
      <c r="E5" s="536"/>
      <c r="F5" s="536"/>
      <c r="G5" s="536"/>
      <c r="H5" s="536"/>
      <c r="I5" s="536"/>
      <c r="J5" s="536"/>
      <c r="K5" s="536"/>
    </row>
    <row r="6" spans="1:11" ht="22.5">
      <c r="A6" s="149">
        <v>2</v>
      </c>
      <c r="B6" s="170" t="s">
        <v>113</v>
      </c>
    </row>
    <row r="7" spans="1:11" ht="22.5">
      <c r="A7" s="149">
        <v>3</v>
      </c>
      <c r="B7" s="170" t="s">
        <v>273</v>
      </c>
    </row>
    <row r="8" spans="1:11" ht="56.25">
      <c r="A8" s="149">
        <v>4</v>
      </c>
      <c r="B8" s="170" t="s">
        <v>274</v>
      </c>
    </row>
    <row r="9" spans="1:11">
      <c r="B9" s="169" t="s">
        <v>91</v>
      </c>
    </row>
    <row r="10" spans="1:11" ht="22.5">
      <c r="A10" s="149">
        <v>1</v>
      </c>
      <c r="B10" s="170" t="s">
        <v>89</v>
      </c>
    </row>
    <row r="11" spans="1:11">
      <c r="B11" s="75" t="s">
        <v>93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63" customWidth="1"/>
    <col min="2" max="2" width="9.140625" style="55"/>
    <col min="3" max="3" width="15.7109375" style="66" customWidth="1"/>
    <col min="4" max="4" width="17" style="66" customWidth="1"/>
    <col min="5" max="5" width="15.7109375" style="60" customWidth="1"/>
    <col min="6" max="6" width="11.140625" style="60" customWidth="1"/>
    <col min="7" max="7" width="31.42578125" style="60" customWidth="1"/>
    <col min="8" max="9" width="26.85546875" style="60" customWidth="1"/>
    <col min="10" max="10" width="9.140625" style="60"/>
    <col min="11" max="11" width="26.28515625" style="62" customWidth="1"/>
    <col min="12" max="12" width="29.140625" style="61" customWidth="1"/>
    <col min="13" max="13" width="39.85546875" style="60" bestFit="1" customWidth="1"/>
    <col min="14" max="14" width="9.140625" style="60"/>
    <col min="15" max="15" width="29.5703125" style="60" customWidth="1"/>
    <col min="16" max="16" width="29" style="60" customWidth="1"/>
    <col min="17" max="18" width="9.140625" style="60"/>
    <col min="19" max="19" width="21" style="60" customWidth="1"/>
    <col min="20" max="20" width="24.85546875" style="60" customWidth="1"/>
    <col min="21" max="21" width="9.140625" style="60"/>
    <col min="22" max="22" width="30.140625" style="60" customWidth="1"/>
    <col min="23" max="23" width="7.7109375" style="60" bestFit="1" customWidth="1"/>
    <col min="24" max="25" width="9.140625" style="60"/>
    <col min="26" max="26" width="56.5703125" style="60" bestFit="1" customWidth="1"/>
    <col min="27" max="16384" width="9.140625" style="60"/>
  </cols>
  <sheetData>
    <row r="1" spans="1:26" s="58" customFormat="1" ht="51">
      <c r="A1" s="43" t="s">
        <v>99</v>
      </c>
      <c r="B1" s="64"/>
      <c r="C1" s="22" t="s">
        <v>18</v>
      </c>
      <c r="D1" s="22" t="s">
        <v>15</v>
      </c>
      <c r="E1" s="22" t="s">
        <v>31</v>
      </c>
      <c r="F1" s="22" t="s">
        <v>54</v>
      </c>
      <c r="G1" s="22" t="s">
        <v>46</v>
      </c>
      <c r="H1" s="22" t="s">
        <v>71</v>
      </c>
      <c r="I1" s="22" t="s">
        <v>77</v>
      </c>
      <c r="J1" s="33" t="s">
        <v>78</v>
      </c>
      <c r="K1" s="22" t="s">
        <v>49</v>
      </c>
      <c r="L1" s="57" t="s">
        <v>73</v>
      </c>
      <c r="M1" s="30" t="s">
        <v>74</v>
      </c>
      <c r="O1" s="377" t="s">
        <v>281</v>
      </c>
      <c r="P1" s="377" t="s">
        <v>294</v>
      </c>
      <c r="S1" s="540" t="s">
        <v>192</v>
      </c>
      <c r="T1" s="540"/>
      <c r="V1" s="541" t="s">
        <v>295</v>
      </c>
      <c r="W1" s="541"/>
      <c r="Z1" s="386" t="s">
        <v>309</v>
      </c>
    </row>
    <row r="2" spans="1:26" ht="25.5">
      <c r="A2" s="335" t="s">
        <v>128</v>
      </c>
      <c r="C2" s="23">
        <v>2017</v>
      </c>
      <c r="D2" s="23" t="s">
        <v>16</v>
      </c>
      <c r="E2" s="24" t="s">
        <v>32</v>
      </c>
      <c r="F2" s="24" t="s">
        <v>55</v>
      </c>
      <c r="G2" s="24" t="s">
        <v>44</v>
      </c>
      <c r="H2" s="24" t="s">
        <v>72</v>
      </c>
      <c r="I2" s="26"/>
      <c r="J2" s="59">
        <v>52</v>
      </c>
      <c r="K2" s="22" t="s">
        <v>50</v>
      </c>
      <c r="L2" s="57" t="s">
        <v>331</v>
      </c>
      <c r="M2" s="31" t="s">
        <v>178</v>
      </c>
      <c r="O2" s="378" t="s">
        <v>282</v>
      </c>
      <c r="P2" s="379" t="s">
        <v>301</v>
      </c>
      <c r="S2" s="282" t="s">
        <v>193</v>
      </c>
      <c r="T2" s="376" t="s">
        <v>194</v>
      </c>
      <c r="V2" s="378" t="s">
        <v>296</v>
      </c>
      <c r="W2" s="378" t="b">
        <v>0</v>
      </c>
      <c r="Z2" s="421" t="s">
        <v>310</v>
      </c>
    </row>
    <row r="3" spans="1:26" ht="45">
      <c r="A3" s="335" t="s">
        <v>129</v>
      </c>
      <c r="C3" s="23">
        <v>2018</v>
      </c>
      <c r="D3" s="23" t="s">
        <v>17</v>
      </c>
      <c r="E3" s="24" t="s">
        <v>33</v>
      </c>
      <c r="F3" s="24" t="s">
        <v>56</v>
      </c>
      <c r="G3" s="24" t="s">
        <v>45</v>
      </c>
      <c r="H3" s="24" t="s">
        <v>69</v>
      </c>
      <c r="I3" s="26" t="s">
        <v>76</v>
      </c>
      <c r="J3" s="56" t="s">
        <v>79</v>
      </c>
      <c r="K3" s="22" t="s">
        <v>51</v>
      </c>
      <c r="L3" s="57" t="s">
        <v>332</v>
      </c>
      <c r="M3" s="31" t="s">
        <v>179</v>
      </c>
      <c r="O3" s="378" t="s">
        <v>283</v>
      </c>
      <c r="P3" s="379" t="s">
        <v>302</v>
      </c>
      <c r="S3" s="282" t="s">
        <v>327</v>
      </c>
      <c r="T3" s="375" t="s">
        <v>330</v>
      </c>
      <c r="V3" s="378" t="s">
        <v>297</v>
      </c>
      <c r="W3" s="378" t="b">
        <v>0</v>
      </c>
      <c r="Z3" s="421" t="s">
        <v>329</v>
      </c>
    </row>
    <row r="4" spans="1:26" ht="25.5">
      <c r="A4" s="335" t="s">
        <v>223</v>
      </c>
      <c r="C4" s="23">
        <v>2019</v>
      </c>
      <c r="E4" s="24" t="s">
        <v>34</v>
      </c>
      <c r="F4" s="24" t="s">
        <v>57</v>
      </c>
      <c r="H4" s="24" t="s">
        <v>70</v>
      </c>
      <c r="I4" s="26"/>
      <c r="J4" s="59">
        <v>104</v>
      </c>
      <c r="K4" s="22" t="s">
        <v>52</v>
      </c>
      <c r="L4" s="57" t="s">
        <v>333</v>
      </c>
      <c r="M4" s="31"/>
      <c r="O4" s="378" t="s">
        <v>289</v>
      </c>
      <c r="P4" s="379" t="s">
        <v>303</v>
      </c>
      <c r="V4" s="378" t="s">
        <v>298</v>
      </c>
      <c r="W4" s="378" t="b">
        <v>0</v>
      </c>
      <c r="Z4" s="421" t="s">
        <v>311</v>
      </c>
    </row>
    <row r="5" spans="1:26" ht="25.5">
      <c r="A5" s="335" t="s">
        <v>169</v>
      </c>
      <c r="C5" s="378">
        <v>2020</v>
      </c>
      <c r="E5" s="24" t="s">
        <v>35</v>
      </c>
      <c r="F5" s="24" t="s">
        <v>58</v>
      </c>
      <c r="K5" s="22" t="s">
        <v>53</v>
      </c>
      <c r="L5" s="57"/>
      <c r="M5" s="31"/>
      <c r="O5" s="378" t="s">
        <v>284</v>
      </c>
      <c r="V5" s="378" t="s">
        <v>299</v>
      </c>
      <c r="W5" s="378" t="b">
        <v>0</v>
      </c>
      <c r="Z5" s="421" t="s">
        <v>312</v>
      </c>
    </row>
    <row r="6" spans="1:26" ht="22.5">
      <c r="A6" s="335" t="s">
        <v>156</v>
      </c>
      <c r="C6" s="378">
        <v>2021</v>
      </c>
      <c r="E6" s="24" t="s">
        <v>36</v>
      </c>
      <c r="F6" s="26"/>
      <c r="K6" s="60"/>
      <c r="L6" s="60"/>
      <c r="O6" s="378" t="s">
        <v>290</v>
      </c>
      <c r="V6" s="378" t="s">
        <v>300</v>
      </c>
      <c r="W6" s="378" t="b">
        <v>0</v>
      </c>
    </row>
    <row r="7" spans="1:26" ht="22.5">
      <c r="A7" s="335" t="s">
        <v>224</v>
      </c>
      <c r="C7" s="378">
        <v>2022</v>
      </c>
      <c r="E7" s="24" t="s">
        <v>37</v>
      </c>
      <c r="F7" s="26"/>
      <c r="K7" s="67"/>
      <c r="L7" s="60"/>
      <c r="O7" s="378" t="s">
        <v>285</v>
      </c>
    </row>
    <row r="8" spans="1:26">
      <c r="A8" s="335" t="s">
        <v>225</v>
      </c>
      <c r="E8" s="24" t="s">
        <v>38</v>
      </c>
      <c r="F8" s="26"/>
      <c r="K8" s="68" t="s">
        <v>92</v>
      </c>
      <c r="O8" s="378" t="s">
        <v>291</v>
      </c>
    </row>
    <row r="9" spans="1:26" ht="22.5">
      <c r="A9" s="335" t="s">
        <v>130</v>
      </c>
      <c r="E9" s="24" t="s">
        <v>39</v>
      </c>
      <c r="F9" s="26"/>
      <c r="K9" s="66"/>
      <c r="O9" s="378" t="s">
        <v>292</v>
      </c>
    </row>
    <row r="10" spans="1:26" ht="12.75">
      <c r="A10" s="335" t="s">
        <v>226</v>
      </c>
      <c r="E10" s="24" t="s">
        <v>40</v>
      </c>
      <c r="F10" s="26"/>
      <c r="K10" s="67"/>
      <c r="O10" s="378" t="s">
        <v>286</v>
      </c>
    </row>
    <row r="11" spans="1:26" ht="22.5">
      <c r="A11" s="335" t="s">
        <v>227</v>
      </c>
      <c r="E11" s="24" t="s">
        <v>41</v>
      </c>
      <c r="F11" s="26"/>
      <c r="K11" s="69"/>
      <c r="O11" s="378" t="s">
        <v>287</v>
      </c>
    </row>
    <row r="12" spans="1:26" ht="33.75">
      <c r="A12" s="335" t="s">
        <v>228</v>
      </c>
      <c r="E12" s="24" t="s">
        <v>42</v>
      </c>
      <c r="F12" s="26"/>
      <c r="O12" s="378" t="s">
        <v>293</v>
      </c>
      <c r="P12" s="145"/>
    </row>
    <row r="13" spans="1:26">
      <c r="A13" s="335" t="s">
        <v>229</v>
      </c>
      <c r="E13" s="24" t="s">
        <v>43</v>
      </c>
      <c r="F13" s="26"/>
      <c r="O13" s="378" t="s">
        <v>288</v>
      </c>
    </row>
    <row r="14" spans="1:26">
      <c r="A14" s="335" t="s">
        <v>230</v>
      </c>
    </row>
    <row r="15" spans="1:26">
      <c r="A15" s="335" t="s">
        <v>165</v>
      </c>
    </row>
    <row r="16" spans="1:26">
      <c r="A16" s="335" t="s">
        <v>157</v>
      </c>
      <c r="C16" s="145"/>
      <c r="D16" s="138"/>
      <c r="E16" s="138"/>
      <c r="G16" s="214" t="s">
        <v>120</v>
      </c>
    </row>
    <row r="17" spans="1:7">
      <c r="A17" s="335" t="s">
        <v>231</v>
      </c>
      <c r="C17" s="139" t="s">
        <v>95</v>
      </c>
      <c r="D17" s="140" t="str">
        <f>IF(f_year = "","", "01.01."&amp;f_year)</f>
        <v>01.01.2021</v>
      </c>
      <c r="E17" s="140" t="str">
        <f>IF(f_year = "","","31.12."&amp; f_year)</f>
        <v>31.12.2021</v>
      </c>
      <c r="G17" s="215" t="s">
        <v>1393</v>
      </c>
    </row>
    <row r="18" spans="1:7">
      <c r="A18" s="335" t="s">
        <v>232</v>
      </c>
      <c r="C18" s="141"/>
      <c r="D18" s="142"/>
      <c r="E18" s="142"/>
      <c r="G18" s="145"/>
    </row>
    <row r="19" spans="1:7" ht="22.5">
      <c r="A19" s="335" t="s">
        <v>233</v>
      </c>
      <c r="C19" s="145"/>
      <c r="D19" s="138"/>
      <c r="E19" s="138"/>
      <c r="G19" s="214" t="s">
        <v>123</v>
      </c>
    </row>
    <row r="20" spans="1:7" ht="22.5">
      <c r="A20" s="335" t="s">
        <v>131</v>
      </c>
      <c r="C20" s="143" t="s">
        <v>96</v>
      </c>
      <c r="D20" s="144"/>
      <c r="E20" s="144"/>
      <c r="G20" s="68" t="b">
        <v>1</v>
      </c>
    </row>
    <row r="21" spans="1:7">
      <c r="A21" s="335" t="s">
        <v>132</v>
      </c>
    </row>
    <row r="22" spans="1:7">
      <c r="A22" s="335" t="s">
        <v>133</v>
      </c>
    </row>
    <row r="23" spans="1:7">
      <c r="A23" s="335" t="s">
        <v>234</v>
      </c>
    </row>
    <row r="24" spans="1:7">
      <c r="A24" s="335" t="s">
        <v>235</v>
      </c>
    </row>
    <row r="25" spans="1:7">
      <c r="A25" s="335" t="s">
        <v>134</v>
      </c>
    </row>
    <row r="26" spans="1:7">
      <c r="A26" s="335" t="s">
        <v>236</v>
      </c>
    </row>
    <row r="27" spans="1:7">
      <c r="A27" s="335" t="s">
        <v>135</v>
      </c>
    </row>
    <row r="28" spans="1:7">
      <c r="A28" s="335" t="s">
        <v>166</v>
      </c>
    </row>
    <row r="29" spans="1:7">
      <c r="A29" s="335" t="s">
        <v>158</v>
      </c>
    </row>
    <row r="30" spans="1:7">
      <c r="A30" s="335" t="s">
        <v>237</v>
      </c>
    </row>
    <row r="31" spans="1:7">
      <c r="A31" s="335" t="s">
        <v>238</v>
      </c>
    </row>
    <row r="32" spans="1:7">
      <c r="A32" s="335" t="s">
        <v>136</v>
      </c>
    </row>
    <row r="33" spans="1:1">
      <c r="A33" s="335" t="s">
        <v>239</v>
      </c>
    </row>
    <row r="34" spans="1:1">
      <c r="A34" s="335" t="s">
        <v>240</v>
      </c>
    </row>
    <row r="35" spans="1:1">
      <c r="A35" s="335" t="s">
        <v>241</v>
      </c>
    </row>
    <row r="36" spans="1:1">
      <c r="A36" s="335" t="s">
        <v>242</v>
      </c>
    </row>
    <row r="37" spans="1:1">
      <c r="A37" s="335" t="s">
        <v>243</v>
      </c>
    </row>
    <row r="38" spans="1:1">
      <c r="A38" s="335" t="s">
        <v>159</v>
      </c>
    </row>
    <row r="39" spans="1:1">
      <c r="A39" s="335" t="s">
        <v>244</v>
      </c>
    </row>
    <row r="40" spans="1:1">
      <c r="A40" s="335" t="s">
        <v>137</v>
      </c>
    </row>
    <row r="41" spans="1:1">
      <c r="A41" s="335" t="s">
        <v>138</v>
      </c>
    </row>
    <row r="42" spans="1:1">
      <c r="A42" s="335" t="s">
        <v>139</v>
      </c>
    </row>
    <row r="43" spans="1:1">
      <c r="A43" s="335" t="s">
        <v>245</v>
      </c>
    </row>
    <row r="44" spans="1:1">
      <c r="A44" s="335" t="s">
        <v>246</v>
      </c>
    </row>
    <row r="45" spans="1:1">
      <c r="A45" s="335" t="s">
        <v>160</v>
      </c>
    </row>
    <row r="46" spans="1:1">
      <c r="A46" s="335" t="s">
        <v>247</v>
      </c>
    </row>
    <row r="47" spans="1:1">
      <c r="A47" s="335" t="s">
        <v>248</v>
      </c>
    </row>
    <row r="48" spans="1:1">
      <c r="A48" s="335" t="s">
        <v>249</v>
      </c>
    </row>
    <row r="49" spans="1:1">
      <c r="A49" s="335" t="s">
        <v>250</v>
      </c>
    </row>
    <row r="50" spans="1:1">
      <c r="A50" s="335" t="s">
        <v>140</v>
      </c>
    </row>
    <row r="51" spans="1:1">
      <c r="A51" s="335" t="s">
        <v>141</v>
      </c>
    </row>
    <row r="52" spans="1:1">
      <c r="A52" s="335" t="s">
        <v>167</v>
      </c>
    </row>
    <row r="53" spans="1:1">
      <c r="A53" s="335" t="s">
        <v>251</v>
      </c>
    </row>
    <row r="54" spans="1:1">
      <c r="A54" s="335" t="s">
        <v>170</v>
      </c>
    </row>
    <row r="55" spans="1:1">
      <c r="A55" s="335" t="s">
        <v>142</v>
      </c>
    </row>
    <row r="56" spans="1:1">
      <c r="A56" s="335" t="s">
        <v>252</v>
      </c>
    </row>
    <row r="57" spans="1:1">
      <c r="A57" s="335" t="s">
        <v>143</v>
      </c>
    </row>
    <row r="58" spans="1:1">
      <c r="A58" s="335" t="s">
        <v>253</v>
      </c>
    </row>
    <row r="59" spans="1:1">
      <c r="A59" s="335" t="s">
        <v>254</v>
      </c>
    </row>
    <row r="60" spans="1:1">
      <c r="A60" s="335" t="s">
        <v>255</v>
      </c>
    </row>
    <row r="61" spans="1:1">
      <c r="A61" s="335" t="s">
        <v>256</v>
      </c>
    </row>
    <row r="62" spans="1:1">
      <c r="A62" s="335" t="s">
        <v>161</v>
      </c>
    </row>
    <row r="63" spans="1:1">
      <c r="A63" s="335" t="s">
        <v>257</v>
      </c>
    </row>
    <row r="64" spans="1:1">
      <c r="A64" s="335" t="s">
        <v>258</v>
      </c>
    </row>
    <row r="65" spans="1:1">
      <c r="A65" s="335" t="s">
        <v>171</v>
      </c>
    </row>
    <row r="66" spans="1:1">
      <c r="A66" s="335" t="s">
        <v>162</v>
      </c>
    </row>
    <row r="67" spans="1:1">
      <c r="A67" s="335" t="s">
        <v>144</v>
      </c>
    </row>
    <row r="68" spans="1:1">
      <c r="A68" s="335" t="s">
        <v>259</v>
      </c>
    </row>
    <row r="69" spans="1:1">
      <c r="A69" s="335" t="s">
        <v>260</v>
      </c>
    </row>
    <row r="70" spans="1:1">
      <c r="A70" s="335" t="s">
        <v>261</v>
      </c>
    </row>
    <row r="71" spans="1:1">
      <c r="A71" s="335" t="s">
        <v>262</v>
      </c>
    </row>
    <row r="72" spans="1:1">
      <c r="A72" s="335" t="s">
        <v>145</v>
      </c>
    </row>
    <row r="73" spans="1:1">
      <c r="A73" s="335" t="s">
        <v>263</v>
      </c>
    </row>
    <row r="74" spans="1:1">
      <c r="A74" s="335" t="s">
        <v>146</v>
      </c>
    </row>
    <row r="75" spans="1:1">
      <c r="A75" s="335" t="s">
        <v>147</v>
      </c>
    </row>
    <row r="76" spans="1:1">
      <c r="A76" s="335" t="s">
        <v>148</v>
      </c>
    </row>
    <row r="77" spans="1:1">
      <c r="A77" s="335" t="s">
        <v>149</v>
      </c>
    </row>
    <row r="78" spans="1:1">
      <c r="A78" s="335" t="s">
        <v>163</v>
      </c>
    </row>
    <row r="79" spans="1:1">
      <c r="A79" s="335" t="s">
        <v>168</v>
      </c>
    </row>
    <row r="80" spans="1:1">
      <c r="A80" s="335" t="s">
        <v>150</v>
      </c>
    </row>
    <row r="81" spans="1:1">
      <c r="A81" s="335" t="s">
        <v>151</v>
      </c>
    </row>
    <row r="82" spans="1:1">
      <c r="A82" s="335" t="s">
        <v>172</v>
      </c>
    </row>
    <row r="83" spans="1:1">
      <c r="A83" s="335" t="s">
        <v>264</v>
      </c>
    </row>
    <row r="84" spans="1:1">
      <c r="A84" s="335" t="s">
        <v>164</v>
      </c>
    </row>
    <row r="85" spans="1:1">
      <c r="A85" s="335" t="s">
        <v>265</v>
      </c>
    </row>
    <row r="86" spans="1:1">
      <c r="A86" s="335" t="s">
        <v>266</v>
      </c>
    </row>
    <row r="87" spans="1:1">
      <c r="A87" s="335" t="s">
        <v>267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369"/>
    <col min="2" max="2" width="9.140625" style="32"/>
    <col min="3" max="3" width="9.140625" style="71"/>
    <col min="4" max="10" width="9.140625" style="18"/>
    <col min="11" max="31" width="9.140625" style="32"/>
    <col min="32" max="16384" width="9.140625" style="18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style="55" customWidth="1"/>
    <col min="2" max="3" width="10" style="55" customWidth="1"/>
    <col min="4" max="4" width="10.140625" style="55" bestFit="1" customWidth="1"/>
    <col min="5" max="5" width="67.7109375" style="55" customWidth="1"/>
    <col min="6" max="6" width="88.7109375" style="55" customWidth="1"/>
    <col min="7" max="7" width="123.85546875" style="55" customWidth="1"/>
    <col min="8" max="9" width="20.7109375" style="55" customWidth="1"/>
    <col min="10" max="10" width="24.28515625" style="55" customWidth="1"/>
    <col min="11" max="11" width="9.140625" style="55"/>
    <col min="12" max="12" width="7.7109375" style="55" customWidth="1"/>
    <col min="13" max="13" width="32.42578125" style="55" customWidth="1"/>
    <col min="14" max="14" width="9.140625" style="55"/>
    <col min="15" max="18" width="9.85546875" style="55" customWidth="1"/>
    <col min="19" max="19" width="82.42578125" style="55" customWidth="1"/>
    <col min="20" max="20" width="9.85546875" style="55" customWidth="1"/>
    <col min="21" max="21" width="9.85546875" style="242" customWidth="1"/>
    <col min="22" max="24" width="9.85546875" style="55" customWidth="1"/>
    <col min="25" max="16384" width="9.140625" style="55"/>
  </cols>
  <sheetData>
    <row r="3" spans="1:83">
      <c r="A3" s="17" t="s">
        <v>84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1"/>
      <c r="V3" s="17"/>
      <c r="W3" s="17"/>
    </row>
    <row r="5" spans="1:83" ht="15" customHeight="1">
      <c r="D5" s="223"/>
      <c r="E5" s="225"/>
    </row>
    <row r="7" spans="1:83">
      <c r="A7" s="17" t="s">
        <v>191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1"/>
      <c r="V7" s="17"/>
      <c r="W7" s="17"/>
    </row>
    <row r="9" spans="1:83" s="77" customFormat="1" ht="15" customHeight="1">
      <c r="C9" s="108"/>
      <c r="D9" s="223"/>
      <c r="E9" s="224"/>
      <c r="U9" s="239"/>
    </row>
    <row r="13" spans="1:83">
      <c r="A13" s="17" t="s">
        <v>125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1"/>
      <c r="V13" s="17"/>
      <c r="W13" s="17"/>
    </row>
    <row r="14" spans="1:83">
      <c r="D14" s="301"/>
      <c r="E14" s="301"/>
      <c r="F14" s="301"/>
      <c r="G14" s="301"/>
      <c r="H14" s="301"/>
      <c r="I14" s="301"/>
      <c r="J14" s="301"/>
      <c r="K14" s="301"/>
      <c r="L14" s="301"/>
    </row>
    <row r="15" spans="1:83" s="65" customFormat="1" ht="15" customHeight="1">
      <c r="A15" s="36"/>
      <c r="B15" s="176" t="s">
        <v>110</v>
      </c>
      <c r="C15" s="469"/>
      <c r="D15" s="470">
        <v>1</v>
      </c>
      <c r="E15" s="550"/>
      <c r="F15" s="302"/>
      <c r="G15" s="250">
        <v>0</v>
      </c>
      <c r="H15" s="303"/>
      <c r="I15" s="172"/>
      <c r="J15" s="304" t="s">
        <v>199</v>
      </c>
      <c r="K15" s="198"/>
      <c r="L15" s="219"/>
      <c r="M15" s="293">
        <f>mergeValue(H15)</f>
        <v>0</v>
      </c>
      <c r="N15" s="284"/>
      <c r="O15" s="284"/>
      <c r="P15" s="293" t="str">
        <f t="array" ref="P15">IF(ISERROR(MATCH(MID(Q15,1,250),MID(note_ter,1,250),0)),"n","y")</f>
        <v>y</v>
      </c>
      <c r="Q15" s="284"/>
      <c r="R15" s="293" t="str">
        <f>K15&amp;"("&amp;L15&amp;")"</f>
        <v>()</v>
      </c>
      <c r="S15" s="176"/>
      <c r="T15" s="176"/>
      <c r="U15" s="232"/>
      <c r="V15" s="176"/>
      <c r="W15" s="176"/>
      <c r="X15" s="176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83" s="65" customFormat="1" ht="15" customHeight="1">
      <c r="A16" s="36"/>
      <c r="B16" s="36"/>
      <c r="C16" s="469"/>
      <c r="D16" s="470"/>
      <c r="E16" s="550"/>
      <c r="F16" s="172"/>
      <c r="G16" s="182"/>
      <c r="H16" s="198" t="s">
        <v>48</v>
      </c>
      <c r="I16" s="182"/>
      <c r="J16" s="182"/>
      <c r="K16" s="218"/>
      <c r="L16" s="219"/>
      <c r="M16" s="284"/>
      <c r="N16" s="284"/>
      <c r="O16" s="284"/>
      <c r="P16" s="284"/>
      <c r="Q16" s="293"/>
      <c r="R16" s="284"/>
      <c r="S16" s="176"/>
      <c r="T16" s="176"/>
      <c r="U16" s="232"/>
      <c r="V16" s="176"/>
      <c r="W16" s="176"/>
      <c r="X16" s="176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83">
      <c r="Q17" s="226"/>
    </row>
    <row r="18" spans="1:83">
      <c r="A18" s="17" t="s">
        <v>126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27"/>
      <c r="R18" s="17"/>
      <c r="S18" s="17"/>
      <c r="T18" s="17"/>
      <c r="U18" s="241"/>
      <c r="V18" s="17"/>
      <c r="W18" s="17"/>
    </row>
    <row r="19" spans="1:83">
      <c r="F19" s="301"/>
      <c r="G19" s="301"/>
      <c r="H19" s="301"/>
      <c r="I19" s="301"/>
      <c r="J19" s="301"/>
      <c r="K19" s="301"/>
      <c r="L19" s="301"/>
      <c r="Q19" s="226"/>
    </row>
    <row r="20" spans="1:83" s="65" customFormat="1" ht="15" customHeight="1">
      <c r="A20" s="36"/>
      <c r="B20" s="176" t="s">
        <v>110</v>
      </c>
      <c r="C20" s="551"/>
      <c r="D20" s="70"/>
      <c r="E20" s="305"/>
      <c r="F20" s="544"/>
      <c r="G20" s="470">
        <v>0</v>
      </c>
      <c r="H20" s="467"/>
      <c r="I20" s="172"/>
      <c r="J20" s="304" t="s">
        <v>199</v>
      </c>
      <c r="K20" s="198"/>
      <c r="L20" s="219"/>
      <c r="M20" s="293">
        <f>mergeValue(H20)</f>
        <v>0</v>
      </c>
      <c r="N20" s="284"/>
      <c r="O20" s="284"/>
      <c r="P20" s="284"/>
      <c r="Q20" s="284"/>
      <c r="R20" s="293" t="str">
        <f>K20&amp;"("&amp;L20&amp;")"</f>
        <v>()</v>
      </c>
      <c r="S20" s="176"/>
      <c r="T20" s="176"/>
      <c r="U20" s="232"/>
      <c r="V20" s="176"/>
      <c r="W20" s="176"/>
      <c r="X20" s="176"/>
      <c r="Y20" s="118"/>
      <c r="Z20" s="118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</row>
    <row r="21" spans="1:83" s="65" customFormat="1" ht="15" customHeight="1">
      <c r="A21" s="36"/>
      <c r="B21" s="36"/>
      <c r="C21" s="551"/>
      <c r="D21" s="70"/>
      <c r="E21" s="305"/>
      <c r="F21" s="544"/>
      <c r="G21" s="470"/>
      <c r="H21" s="467"/>
      <c r="I21" s="182"/>
      <c r="J21" s="182"/>
      <c r="K21" s="198" t="s">
        <v>47</v>
      </c>
      <c r="L21" s="219"/>
      <c r="M21" s="284"/>
      <c r="N21" s="284"/>
      <c r="O21" s="284"/>
      <c r="P21" s="284"/>
      <c r="Q21" s="293"/>
      <c r="R21" s="284"/>
      <c r="S21" s="176"/>
      <c r="T21" s="176"/>
      <c r="U21" s="232"/>
      <c r="V21" s="176"/>
      <c r="W21" s="176"/>
      <c r="X21" s="176"/>
      <c r="Y21" s="118"/>
      <c r="Z21" s="118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</row>
    <row r="22" spans="1:83">
      <c r="Q22" s="226"/>
    </row>
    <row r="23" spans="1:83">
      <c r="A23" s="17" t="s">
        <v>127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27"/>
      <c r="R23" s="17"/>
      <c r="S23" s="17"/>
      <c r="T23" s="17"/>
      <c r="U23" s="241"/>
      <c r="V23" s="17"/>
      <c r="W23" s="17"/>
    </row>
    <row r="24" spans="1:83">
      <c r="Q24" s="226"/>
    </row>
    <row r="25" spans="1:83" s="65" customFormat="1" ht="15" customHeight="1">
      <c r="A25" s="36"/>
      <c r="B25" s="176" t="s">
        <v>110</v>
      </c>
      <c r="C25" s="306"/>
      <c r="D25" s="55"/>
      <c r="E25" s="249"/>
      <c r="F25" s="55"/>
      <c r="G25" s="55"/>
      <c r="H25" s="55"/>
      <c r="I25" s="251"/>
      <c r="J25" s="250">
        <v>0</v>
      </c>
      <c r="K25" s="307"/>
      <c r="L25" s="177"/>
      <c r="M25" s="293">
        <f>mergeValue(H25)</f>
        <v>0</v>
      </c>
      <c r="N25" s="284"/>
      <c r="O25" s="284"/>
      <c r="P25" s="284"/>
      <c r="Q25" s="284"/>
      <c r="R25" s="293" t="str">
        <f>K25&amp;" ("&amp;L25&amp;")"</f>
        <v xml:space="preserve"> ()</v>
      </c>
      <c r="S25" s="176"/>
      <c r="T25" s="176"/>
      <c r="U25" s="232"/>
      <c r="V25" s="176"/>
      <c r="W25" s="176"/>
      <c r="X25" s="176"/>
      <c r="Y25" s="118"/>
      <c r="Z25" s="118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</row>
    <row r="26" spans="1:83" customFormat="1" ht="17.100000000000001" customHeight="1"/>
    <row r="27" spans="1:83">
      <c r="A27" s="17" t="s">
        <v>116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1"/>
      <c r="V27" s="17"/>
      <c r="W27" s="17"/>
    </row>
    <row r="29" spans="1:83" s="166" customFormat="1" ht="15" customHeight="1">
      <c r="A29" s="55"/>
      <c r="B29" s="55"/>
      <c r="C29" s="70"/>
      <c r="D29" s="505" t="s">
        <v>24</v>
      </c>
      <c r="E29" s="542"/>
      <c r="F29" s="543" t="s">
        <v>17</v>
      </c>
      <c r="G29" s="544"/>
      <c r="H29" s="545">
        <v>1</v>
      </c>
      <c r="I29" s="548"/>
      <c r="J29" s="504" t="s">
        <v>17</v>
      </c>
      <c r="K29" s="186"/>
      <c r="L29" s="181" t="s">
        <v>24</v>
      </c>
      <c r="M29" s="202"/>
      <c r="N29" s="161"/>
      <c r="O29" s="161"/>
      <c r="P29" s="161"/>
      <c r="Q29" s="161"/>
      <c r="R29" s="161"/>
      <c r="S29" s="161"/>
      <c r="T29" s="161"/>
      <c r="U29" s="236"/>
      <c r="V29" s="161"/>
      <c r="W29" s="161"/>
      <c r="X29" s="179"/>
      <c r="Y29" s="179" t="s">
        <v>106</v>
      </c>
      <c r="Z29" s="179">
        <v>1705000</v>
      </c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83" s="166" customFormat="1" ht="15" customHeight="1">
      <c r="A30" s="55"/>
      <c r="B30" s="55"/>
      <c r="C30" s="70"/>
      <c r="D30" s="505"/>
      <c r="E30" s="542"/>
      <c r="F30" s="543"/>
      <c r="G30" s="544"/>
      <c r="H30" s="545"/>
      <c r="I30" s="549"/>
      <c r="J30" s="504"/>
      <c r="K30" s="172"/>
      <c r="L30" s="182"/>
      <c r="M30" s="201" t="s">
        <v>270</v>
      </c>
      <c r="N30" s="161"/>
      <c r="O30" s="161"/>
      <c r="P30" s="161"/>
      <c r="Q30" s="161"/>
      <c r="R30" s="161"/>
      <c r="S30" s="161"/>
      <c r="T30" s="161"/>
      <c r="U30" s="236"/>
      <c r="V30" s="161"/>
      <c r="W30" s="161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</row>
    <row r="31" spans="1:83" s="166" customFormat="1" ht="15" customHeight="1">
      <c r="A31" s="55"/>
      <c r="B31" s="55"/>
      <c r="C31" s="70"/>
      <c r="D31" s="505"/>
      <c r="E31" s="542"/>
      <c r="F31" s="504"/>
      <c r="G31" s="382"/>
      <c r="H31" s="182"/>
      <c r="I31" s="178" t="s">
        <v>154</v>
      </c>
      <c r="J31" s="182"/>
      <c r="K31" s="182"/>
      <c r="L31" s="182"/>
      <c r="M31" s="183"/>
      <c r="N31" s="161"/>
      <c r="O31" s="161"/>
      <c r="P31" s="161"/>
      <c r="Q31" s="161"/>
      <c r="R31" s="161"/>
      <c r="S31" s="161"/>
      <c r="T31" s="161"/>
      <c r="U31" s="236"/>
      <c r="V31" s="161"/>
      <c r="W31" s="161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</row>
    <row r="33" spans="1:38">
      <c r="A33" s="17" t="s">
        <v>121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1"/>
      <c r="V33" s="17"/>
      <c r="W33" s="17"/>
    </row>
    <row r="35" spans="1:38" s="166" customFormat="1" ht="15" customHeight="1">
      <c r="A35" s="55"/>
      <c r="B35" s="55"/>
      <c r="C35" s="70"/>
      <c r="D35" s="55"/>
      <c r="E35" s="55"/>
      <c r="F35" s="55"/>
      <c r="G35" s="544"/>
      <c r="H35" s="545">
        <v>1</v>
      </c>
      <c r="I35" s="546"/>
      <c r="J35" s="504" t="s">
        <v>17</v>
      </c>
      <c r="K35" s="186"/>
      <c r="L35" s="181" t="s">
        <v>24</v>
      </c>
      <c r="M35" s="202"/>
      <c r="N35" s="161"/>
      <c r="O35" s="161"/>
      <c r="P35" s="161"/>
      <c r="Q35" s="161"/>
      <c r="R35" s="161"/>
      <c r="S35" s="161"/>
      <c r="T35" s="161"/>
      <c r="U35" s="236"/>
      <c r="V35" s="161"/>
      <c r="W35" s="161"/>
      <c r="X35" s="179"/>
      <c r="Y35" s="179" t="s">
        <v>106</v>
      </c>
      <c r="Z35" s="179">
        <v>1705000</v>
      </c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</row>
    <row r="36" spans="1:38" s="166" customFormat="1" ht="15" customHeight="1">
      <c r="A36" s="55"/>
      <c r="B36" s="55"/>
      <c r="C36" s="70"/>
      <c r="D36" s="55"/>
      <c r="E36" s="55"/>
      <c r="F36" s="55"/>
      <c r="G36" s="544"/>
      <c r="H36" s="545"/>
      <c r="I36" s="547"/>
      <c r="J36" s="504"/>
      <c r="K36" s="172"/>
      <c r="L36" s="182"/>
      <c r="M36" s="201" t="s">
        <v>270</v>
      </c>
      <c r="N36" s="161"/>
      <c r="O36" s="161"/>
      <c r="P36" s="161"/>
      <c r="Q36" s="161"/>
      <c r="R36" s="161"/>
      <c r="S36" s="161"/>
      <c r="T36" s="161"/>
      <c r="U36" s="236"/>
      <c r="V36" s="161"/>
      <c r="W36" s="161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</row>
    <row r="37" spans="1:38">
      <c r="K37" s="182"/>
      <c r="L37" s="182"/>
      <c r="M37" s="183"/>
    </row>
    <row r="38" spans="1:38">
      <c r="A38" s="17" t="s">
        <v>122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1"/>
      <c r="V38" s="17"/>
      <c r="W38" s="17"/>
    </row>
    <row r="40" spans="1:38" s="166" customFormat="1" ht="15" customHeight="1">
      <c r="A40" s="55"/>
      <c r="B40" s="55"/>
      <c r="C40" s="70"/>
      <c r="D40" s="55"/>
      <c r="E40" s="55"/>
      <c r="F40" s="55"/>
      <c r="G40" s="55"/>
      <c r="H40" s="55"/>
      <c r="I40" s="55"/>
      <c r="J40" s="55"/>
      <c r="K40" s="185"/>
      <c r="L40" s="181" t="s">
        <v>24</v>
      </c>
      <c r="M40" s="203"/>
      <c r="N40" s="222"/>
      <c r="O40" s="161"/>
      <c r="P40" s="161"/>
      <c r="Q40" s="161"/>
      <c r="R40" s="161"/>
      <c r="S40" s="161"/>
      <c r="T40" s="161"/>
      <c r="U40" s="236"/>
      <c r="V40" s="161"/>
      <c r="W40" s="161"/>
      <c r="X40" s="179"/>
      <c r="Y40" s="179" t="s">
        <v>106</v>
      </c>
      <c r="Z40" s="179">
        <v>1705000</v>
      </c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</row>
    <row r="43" spans="1:38" s="17" customFormat="1" ht="17.100000000000001" customHeight="1">
      <c r="A43" s="17" t="s">
        <v>90</v>
      </c>
    </row>
    <row r="44" spans="1:38" customFormat="1" ht="17.100000000000001" customHeight="1"/>
    <row r="45" spans="1:38" s="148" customFormat="1" ht="14.25">
      <c r="A45" s="273" t="s">
        <v>1</v>
      </c>
      <c r="B45" s="259" t="s">
        <v>105</v>
      </c>
      <c r="C45" s="260"/>
      <c r="D45" s="261"/>
      <c r="E45" s="262"/>
      <c r="F45" s="263"/>
      <c r="G45" s="263"/>
      <c r="H45" s="263"/>
      <c r="I45" s="264"/>
      <c r="J45" s="265"/>
      <c r="K45" s="274"/>
      <c r="M45" s="266" t="str">
        <f>IF(ISERROR(INDEX(kind_of_nameforms,MATCH(E45,kind_of_forms,0),1)),"",INDEX(kind_of_nameforms,MATCH(E45,kind_of_forms,0),1))</f>
        <v/>
      </c>
      <c r="N45" s="283"/>
    </row>
    <row r="46" spans="1:38" customFormat="1" ht="17.100000000000001" customHeight="1"/>
    <row r="47" spans="1:38" s="17" customFormat="1" ht="17.100000000000001" customHeight="1">
      <c r="A47" s="17" t="s">
        <v>219</v>
      </c>
      <c r="B47" s="17" t="s">
        <v>220</v>
      </c>
      <c r="C47" s="17" t="s">
        <v>221</v>
      </c>
      <c r="D47" s="17" t="s">
        <v>222</v>
      </c>
    </row>
    <row r="48" spans="1:38" ht="17.100000000000001" customHeight="1">
      <c r="U48" s="55"/>
    </row>
    <row r="49" spans="1:21" s="332" customFormat="1">
      <c r="D49" s="412"/>
      <c r="E49" s="383"/>
      <c r="F49" s="383"/>
      <c r="G49" s="383"/>
      <c r="U49" s="237"/>
    </row>
    <row r="50" spans="1:21">
      <c r="C50" s="118"/>
      <c r="D50" s="518"/>
      <c r="E50" s="518"/>
      <c r="F50" s="518"/>
      <c r="G50" s="518"/>
    </row>
    <row r="51" spans="1:21" s="18" customFormat="1" ht="11.25" customHeight="1">
      <c r="A51" s="32"/>
      <c r="C51" s="37"/>
      <c r="D51" s="519" t="s">
        <v>182</v>
      </c>
      <c r="E51" s="519"/>
      <c r="F51" s="519"/>
      <c r="G51" s="520" t="s">
        <v>183</v>
      </c>
      <c r="H51" s="176"/>
      <c r="R51" s="231"/>
    </row>
    <row r="52" spans="1:21" s="18" customFormat="1" ht="11.25" customHeight="1">
      <c r="A52" s="32" t="s">
        <v>279</v>
      </c>
      <c r="C52" s="37"/>
      <c r="D52" s="309" t="s">
        <v>23</v>
      </c>
      <c r="E52" s="310"/>
      <c r="F52" s="311" t="s">
        <v>173</v>
      </c>
      <c r="G52" s="521"/>
      <c r="H52" s="176"/>
      <c r="R52" s="231"/>
    </row>
    <row r="53" spans="1:21" s="18" customFormat="1" ht="12" customHeight="1">
      <c r="A53" s="32"/>
      <c r="C53" s="37"/>
      <c r="D53" s="328" t="s">
        <v>24</v>
      </c>
      <c r="E53" s="312">
        <v>2</v>
      </c>
      <c r="F53" s="313">
        <v>3</v>
      </c>
      <c r="G53" s="314">
        <v>4</v>
      </c>
      <c r="H53" s="176"/>
      <c r="R53" s="231"/>
    </row>
    <row r="54" spans="1:21" s="18" customFormat="1">
      <c r="A54" s="32"/>
      <c r="C54" s="37"/>
      <c r="D54" s="308">
        <v>1</v>
      </c>
      <c r="E54" s="316" t="s">
        <v>202</v>
      </c>
      <c r="F54" s="337" t="str">
        <f>IF(form_up_date="","",form_up_date)</f>
        <v>16.02.2021</v>
      </c>
      <c r="G54" s="339" t="s">
        <v>203</v>
      </c>
      <c r="H54" s="176"/>
      <c r="R54" s="231"/>
    </row>
    <row r="55" spans="1:21" s="18" customFormat="1" ht="45">
      <c r="A55" s="32"/>
      <c r="C55" s="37"/>
      <c r="D55" s="308" t="s">
        <v>214</v>
      </c>
      <c r="E55" s="316" t="s">
        <v>204</v>
      </c>
      <c r="F55" s="337"/>
      <c r="G55" s="317" t="s">
        <v>269</v>
      </c>
      <c r="H55" s="176"/>
      <c r="R55" s="231"/>
    </row>
    <row r="56" spans="1:21" s="18" customFormat="1">
      <c r="A56" s="32"/>
      <c r="C56" s="37"/>
      <c r="D56" s="308" t="s">
        <v>215</v>
      </c>
      <c r="E56" s="316" t="s">
        <v>205</v>
      </c>
      <c r="F56" s="337"/>
      <c r="G56" s="339" t="s">
        <v>206</v>
      </c>
      <c r="H56" s="176"/>
      <c r="R56" s="231"/>
    </row>
    <row r="57" spans="1:21" s="18" customFormat="1">
      <c r="A57" s="32"/>
      <c r="C57" s="37"/>
      <c r="D57" s="308" t="s">
        <v>216</v>
      </c>
      <c r="E57" s="316" t="s">
        <v>207</v>
      </c>
      <c r="F57" s="338" t="s">
        <v>208</v>
      </c>
      <c r="G57" s="317"/>
      <c r="H57" s="176"/>
      <c r="R57" s="231"/>
    </row>
    <row r="58" spans="1:21" s="18" customFormat="1">
      <c r="A58" s="32"/>
      <c r="C58" s="37"/>
      <c r="D58" s="315" t="str">
        <f>D57&amp;".1"</f>
        <v>4.1.1</v>
      </c>
      <c r="E58" s="318" t="s">
        <v>3</v>
      </c>
      <c r="F58" s="337" t="str">
        <f>IF(region_name="","",region_name)</f>
        <v>Курская область</v>
      </c>
      <c r="G58" s="339" t="s">
        <v>209</v>
      </c>
      <c r="H58" s="176"/>
      <c r="R58" s="231"/>
    </row>
    <row r="59" spans="1:21" s="18" customFormat="1" ht="22.5">
      <c r="A59" s="32"/>
      <c r="C59" s="37"/>
      <c r="D59" s="308" t="s">
        <v>217</v>
      </c>
      <c r="E59" s="319" t="s">
        <v>210</v>
      </c>
      <c r="F59" s="337"/>
      <c r="G59" s="340" t="s">
        <v>211</v>
      </c>
      <c r="H59" s="176"/>
      <c r="R59" s="231"/>
    </row>
    <row r="60" spans="1:21" s="18" customFormat="1" ht="56.25">
      <c r="A60" s="32"/>
      <c r="C60" s="37"/>
      <c r="D60" s="308" t="s">
        <v>218</v>
      </c>
      <c r="E60" s="320" t="s">
        <v>212</v>
      </c>
      <c r="F60" s="337"/>
      <c r="G60" s="327" t="s">
        <v>268</v>
      </c>
      <c r="H60" s="176"/>
      <c r="R60" s="231"/>
    </row>
    <row r="65" spans="1:10" customFormat="1" ht="11.25"/>
    <row r="66" spans="1:10" s="17" customFormat="1" ht="11.25">
      <c r="A66" s="17" t="s">
        <v>328</v>
      </c>
    </row>
    <row r="67" spans="1:10" customFormat="1" ht="11.25"/>
    <row r="68" spans="1:10" s="372" customFormat="1" ht="20.100000000000001" customHeight="1">
      <c r="A68" s="417"/>
      <c r="B68" s="374"/>
      <c r="C68" s="408"/>
      <c r="D68" s="380"/>
      <c r="E68" s="420"/>
      <c r="F68" s="418"/>
      <c r="G68" s="419"/>
      <c r="I68" s="293"/>
      <c r="J68" s="293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4" hidden="1" customWidth="1"/>
    <col min="2" max="2" width="9.140625" style="75" hidden="1" customWidth="1"/>
    <col min="3" max="3" width="9.140625" style="237"/>
    <col min="4" max="16384" width="9.140625" style="75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38"/>
    </row>
    <row r="6" spans="1:3" s="36" customFormat="1" ht="15" customHeight="1">
      <c r="A6" s="32"/>
      <c r="C6" s="23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>
    <row r="1" spans="1:1">
      <c r="A1" s="27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0"/>
    <col min="18" max="16384" width="9.140625" style="7"/>
  </cols>
  <sheetData>
    <row r="1" spans="3:17" s="77" customFormat="1" hidden="1">
      <c r="C1" s="76"/>
      <c r="Q1" s="239"/>
    </row>
    <row r="2" spans="3:17" s="77" customFormat="1" hidden="1">
      <c r="C2" s="76"/>
      <c r="Q2" s="239"/>
    </row>
    <row r="3" spans="3:17" s="77" customFormat="1" hidden="1">
      <c r="C3" s="76"/>
      <c r="Q3" s="239"/>
    </row>
    <row r="4" spans="3:17" s="77" customFormat="1" hidden="1">
      <c r="C4" s="76"/>
      <c r="Q4" s="239"/>
    </row>
    <row r="5" spans="3:17" s="77" customFormat="1" hidden="1">
      <c r="C5" s="76"/>
      <c r="Q5" s="239"/>
    </row>
    <row r="6" spans="3:17" s="77" customFormat="1" ht="10.5" customHeight="1">
      <c r="C6" s="78"/>
      <c r="Q6" s="239"/>
    </row>
    <row r="7" spans="3:17" s="77" customFormat="1" ht="20.100000000000001" customHeight="1">
      <c r="C7" s="78"/>
      <c r="Q7" s="239"/>
    </row>
    <row r="8" spans="3:17" s="77" customFormat="1" ht="15" customHeight="1">
      <c r="C8" s="78"/>
      <c r="Q8" s="239"/>
    </row>
    <row r="9" spans="3:17" s="77" customFormat="1" ht="6.95" customHeight="1">
      <c r="C9" s="78"/>
      <c r="Q9" s="239"/>
    </row>
    <row r="10" spans="3:17" s="77" customFormat="1" ht="22.5" customHeight="1">
      <c r="C10" s="78"/>
      <c r="Q10" s="239"/>
    </row>
    <row r="11" spans="3:17" s="77" customFormat="1" ht="11.25" customHeight="1">
      <c r="C11" s="78"/>
      <c r="Q11" s="239"/>
    </row>
    <row r="12" spans="3:17" s="77" customFormat="1" ht="15" hidden="1" customHeight="1">
      <c r="C12" s="78"/>
      <c r="Q12" s="239"/>
    </row>
    <row r="13" spans="3:17" s="77" customFormat="1" ht="14.1" customHeight="1">
      <c r="C13" s="81"/>
      <c r="Q13" s="239"/>
    </row>
    <row r="14" spans="3:17" s="77" customFormat="1" ht="15" customHeight="1">
      <c r="C14" s="78"/>
      <c r="Q14" s="239"/>
    </row>
    <row r="15" spans="3:17" s="77" customFormat="1" ht="11.25" customHeight="1">
      <c r="C15" s="76"/>
      <c r="Q15" s="239"/>
    </row>
    <row r="16" spans="3:17" s="77" customFormat="1">
      <c r="C16" s="76"/>
      <c r="D16" s="83"/>
      <c r="E16" s="83"/>
      <c r="Q16" s="23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4" hidden="1" customWidth="1"/>
    <col min="2" max="2" width="2" style="204" hidden="1" customWidth="1"/>
    <col min="3" max="14" width="9.140625" style="205"/>
    <col min="15" max="16384" width="9.140625" style="204"/>
  </cols>
  <sheetData>
    <row r="1" spans="1:14" hidden="1"/>
    <row r="2" spans="1:14" hidden="1"/>
    <row r="3" spans="1:14" ht="10.5" customHeight="1"/>
    <row r="4" spans="1:14" ht="27" customHeight="1">
      <c r="A4" s="206"/>
      <c r="B4" s="206"/>
    </row>
    <row r="5" spans="1:14" s="208" customFormat="1" ht="15">
      <c r="A5" s="206"/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s="209" customFormat="1" ht="3" customHeight="1">
      <c r="A6" s="552"/>
      <c r="B6" s="552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14" ht="3.75" customHeight="1">
      <c r="A7" s="552"/>
      <c r="B7" s="552"/>
    </row>
    <row r="8" spans="1:14" ht="0.2" customHeight="1">
      <c r="B8" s="333"/>
    </row>
    <row r="9" spans="1:14" ht="0.2" customHeight="1">
      <c r="B9" s="333"/>
    </row>
    <row r="10" spans="1:14" ht="0.2" customHeight="1">
      <c r="B10" s="333"/>
    </row>
    <row r="11" spans="1:14" ht="6" hidden="1" customHeight="1">
      <c r="B11" s="333"/>
    </row>
    <row r="12" spans="1:14" ht="20.25" hidden="1" customHeight="1">
      <c r="A12" s="162"/>
      <c r="B12" s="333"/>
    </row>
    <row r="13" spans="1:14" ht="20.25" hidden="1" customHeight="1">
      <c r="B13" s="333"/>
    </row>
    <row r="14" spans="1:14" ht="6" hidden="1" customHeight="1">
      <c r="B14" s="334"/>
    </row>
    <row r="15" spans="1:14" ht="3" customHeight="1"/>
    <row r="16" spans="1:14" ht="0.2" customHeight="1"/>
    <row r="17" spans="1:14" s="208" customFormat="1" ht="0.2" customHeight="1">
      <c r="A17" s="211"/>
      <c r="B17" s="211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</row>
    <row r="18" spans="1:14" ht="23.25" customHeight="1">
      <c r="A18" s="488"/>
      <c r="B18" s="162"/>
    </row>
    <row r="19" spans="1:14" ht="23.25" customHeight="1">
      <c r="A19" s="488"/>
      <c r="B19" s="163"/>
    </row>
    <row r="20" spans="1:14" s="166" customFormat="1" ht="14.25" customHeight="1">
      <c r="A20" s="73"/>
      <c r="B20" s="73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4" hidden="1">
      <c r="A21" s="212"/>
      <c r="B21" s="165"/>
    </row>
    <row r="22" spans="1:14" s="160" customFormat="1" ht="15" customHeight="1">
      <c r="A22" s="55"/>
      <c r="B22" s="55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 s="160" customFormat="1" ht="15" customHeight="1">
      <c r="A23" s="55"/>
      <c r="B23" s="55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 s="160" customFormat="1" ht="15" customHeight="1">
      <c r="A24" s="55"/>
      <c r="B24" s="55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 ht="15" customHeight="1">
      <c r="A25" s="213"/>
      <c r="B25" s="18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0"/>
  </cols>
  <sheetData>
    <row r="1" spans="1:1">
      <c r="A1" s="29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81</v>
      </c>
      <c r="B1" s="35" t="s">
        <v>82</v>
      </c>
    </row>
    <row r="2" spans="1:2">
      <c r="A2" s="35">
        <v>4190064</v>
      </c>
      <c r="B2" s="35" t="s">
        <v>386</v>
      </c>
    </row>
    <row r="3" spans="1:2">
      <c r="A3" s="35">
        <v>4190065</v>
      </c>
      <c r="B3" s="35" t="s">
        <v>387</v>
      </c>
    </row>
    <row r="4" spans="1:2">
      <c r="A4" s="35">
        <v>4190066</v>
      </c>
      <c r="B4" s="35" t="s">
        <v>388</v>
      </c>
    </row>
    <row r="5" spans="1:2">
      <c r="A5" s="35">
        <v>4190067</v>
      </c>
      <c r="B5" s="35" t="s">
        <v>389</v>
      </c>
    </row>
    <row r="6" spans="1:2">
      <c r="A6" s="35">
        <v>4190068</v>
      </c>
      <c r="B6" s="35" t="s">
        <v>390</v>
      </c>
    </row>
    <row r="7" spans="1:2">
      <c r="A7" s="35">
        <v>4190069</v>
      </c>
      <c r="B7" s="35" t="s">
        <v>391</v>
      </c>
    </row>
    <row r="8" spans="1:2">
      <c r="A8" s="35">
        <v>4190070</v>
      </c>
      <c r="B8" s="35" t="s">
        <v>392</v>
      </c>
    </row>
    <row r="9" spans="1:2">
      <c r="A9" s="35">
        <v>4190071</v>
      </c>
      <c r="B9" s="35" t="s">
        <v>393</v>
      </c>
    </row>
    <row r="10" spans="1:2">
      <c r="A10" s="35">
        <v>4190072</v>
      </c>
      <c r="B10" s="35" t="s">
        <v>394</v>
      </c>
    </row>
    <row r="11" spans="1:2">
      <c r="A11" s="35">
        <v>4190073</v>
      </c>
      <c r="B11" s="35" t="s">
        <v>395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8"/>
  <sheetViews>
    <sheetView showGridLines="0" zoomScaleNormal="100" workbookViewId="0"/>
  </sheetViews>
  <sheetFormatPr defaultRowHeight="11.25"/>
  <cols>
    <col min="1" max="1" width="11.5703125" style="110" customWidth="1"/>
    <col min="2" max="3" width="9.140625" style="110"/>
    <col min="4" max="4" width="13" style="110" customWidth="1"/>
    <col min="5" max="5" width="9.140625" style="110"/>
    <col min="6" max="6" width="15.28515625" style="110" customWidth="1"/>
    <col min="7" max="7" width="20" style="110" customWidth="1"/>
    <col min="8" max="8" width="26.85546875" style="110" customWidth="1"/>
    <col min="9" max="9" width="12.28515625" style="110" customWidth="1"/>
    <col min="10" max="16384" width="9.140625" style="110"/>
  </cols>
  <sheetData>
    <row r="1" spans="1:10">
      <c r="A1" s="110" t="s">
        <v>712</v>
      </c>
      <c r="B1" s="110" t="s">
        <v>396</v>
      </c>
      <c r="C1" s="110" t="s">
        <v>397</v>
      </c>
      <c r="D1" s="110" t="s">
        <v>398</v>
      </c>
      <c r="E1" s="110" t="s">
        <v>399</v>
      </c>
      <c r="F1" s="110" t="s">
        <v>400</v>
      </c>
      <c r="G1" s="110" t="s">
        <v>401</v>
      </c>
      <c r="H1" s="110" t="s">
        <v>402</v>
      </c>
      <c r="I1" s="110" t="s">
        <v>403</v>
      </c>
    </row>
    <row r="2" spans="1:10">
      <c r="A2" s="110">
        <v>1</v>
      </c>
      <c r="B2" s="110" t="s">
        <v>404</v>
      </c>
      <c r="C2" s="110" t="s">
        <v>238</v>
      </c>
      <c r="D2" s="110" t="s">
        <v>405</v>
      </c>
      <c r="E2" s="110" t="s">
        <v>406</v>
      </c>
      <c r="F2" s="110" t="s">
        <v>407</v>
      </c>
      <c r="G2" s="110" t="s">
        <v>408</v>
      </c>
      <c r="H2" s="110" t="s">
        <v>409</v>
      </c>
      <c r="J2" s="110" t="s">
        <v>333</v>
      </c>
    </row>
    <row r="3" spans="1:10">
      <c r="A3" s="110">
        <v>2</v>
      </c>
      <c r="B3" s="110" t="s">
        <v>404</v>
      </c>
      <c r="C3" s="110" t="s">
        <v>238</v>
      </c>
      <c r="D3" s="110" t="s">
        <v>410</v>
      </c>
      <c r="E3" s="110" t="s">
        <v>411</v>
      </c>
      <c r="F3" s="110" t="s">
        <v>412</v>
      </c>
      <c r="G3" s="110" t="s">
        <v>413</v>
      </c>
      <c r="H3" s="110" t="s">
        <v>414</v>
      </c>
      <c r="J3" s="110" t="s">
        <v>333</v>
      </c>
    </row>
    <row r="4" spans="1:10">
      <c r="A4" s="110">
        <v>3</v>
      </c>
      <c r="B4" s="110" t="s">
        <v>404</v>
      </c>
      <c r="C4" s="110" t="s">
        <v>238</v>
      </c>
      <c r="D4" s="110" t="s">
        <v>415</v>
      </c>
      <c r="E4" s="110" t="s">
        <v>416</v>
      </c>
      <c r="F4" s="110" t="s">
        <v>417</v>
      </c>
      <c r="G4" s="110" t="s">
        <v>418</v>
      </c>
      <c r="J4" s="110" t="s">
        <v>333</v>
      </c>
    </row>
    <row r="5" spans="1:10">
      <c r="A5" s="110">
        <v>4</v>
      </c>
      <c r="B5" s="110" t="s">
        <v>404</v>
      </c>
      <c r="C5" s="110" t="s">
        <v>238</v>
      </c>
      <c r="D5" s="110" t="s">
        <v>419</v>
      </c>
      <c r="E5" s="110" t="s">
        <v>420</v>
      </c>
      <c r="F5" s="110" t="s">
        <v>421</v>
      </c>
      <c r="G5" s="110" t="s">
        <v>413</v>
      </c>
      <c r="H5" s="110" t="s">
        <v>422</v>
      </c>
      <c r="J5" s="110" t="s">
        <v>333</v>
      </c>
    </row>
    <row r="6" spans="1:10">
      <c r="A6" s="110">
        <v>5</v>
      </c>
      <c r="B6" s="110" t="s">
        <v>404</v>
      </c>
      <c r="C6" s="110" t="s">
        <v>238</v>
      </c>
      <c r="D6" s="110" t="s">
        <v>423</v>
      </c>
      <c r="E6" s="110" t="s">
        <v>424</v>
      </c>
      <c r="F6" s="110" t="s">
        <v>425</v>
      </c>
      <c r="G6" s="110" t="s">
        <v>426</v>
      </c>
      <c r="H6" s="110" t="s">
        <v>427</v>
      </c>
      <c r="J6" s="110" t="s">
        <v>333</v>
      </c>
    </row>
    <row r="7" spans="1:10">
      <c r="A7" s="110">
        <v>6</v>
      </c>
      <c r="B7" s="110" t="s">
        <v>404</v>
      </c>
      <c r="C7" s="110" t="s">
        <v>238</v>
      </c>
      <c r="D7" s="110" t="s">
        <v>428</v>
      </c>
      <c r="E7" s="110" t="s">
        <v>429</v>
      </c>
      <c r="F7" s="110" t="s">
        <v>430</v>
      </c>
      <c r="G7" s="110" t="s">
        <v>431</v>
      </c>
      <c r="J7" s="110" t="s">
        <v>333</v>
      </c>
    </row>
    <row r="8" spans="1:10">
      <c r="A8" s="110">
        <v>7</v>
      </c>
      <c r="B8" s="110" t="s">
        <v>404</v>
      </c>
      <c r="C8" s="110" t="s">
        <v>238</v>
      </c>
      <c r="D8" s="110" t="s">
        <v>432</v>
      </c>
      <c r="E8" s="110" t="s">
        <v>433</v>
      </c>
      <c r="F8" s="110" t="s">
        <v>434</v>
      </c>
      <c r="G8" s="110" t="s">
        <v>435</v>
      </c>
      <c r="J8" s="110" t="s">
        <v>333</v>
      </c>
    </row>
    <row r="9" spans="1:10">
      <c r="A9" s="110">
        <v>8</v>
      </c>
      <c r="B9" s="110" t="s">
        <v>404</v>
      </c>
      <c r="C9" s="110" t="s">
        <v>238</v>
      </c>
      <c r="D9" s="110" t="s">
        <v>436</v>
      </c>
      <c r="E9" s="110" t="s">
        <v>437</v>
      </c>
      <c r="F9" s="110" t="s">
        <v>438</v>
      </c>
      <c r="G9" s="110" t="s">
        <v>413</v>
      </c>
      <c r="J9" s="110" t="s">
        <v>333</v>
      </c>
    </row>
    <row r="10" spans="1:10">
      <c r="A10" s="110">
        <v>9</v>
      </c>
      <c r="B10" s="110" t="s">
        <v>404</v>
      </c>
      <c r="C10" s="110" t="s">
        <v>238</v>
      </c>
      <c r="D10" s="110" t="s">
        <v>439</v>
      </c>
      <c r="E10" s="110" t="s">
        <v>440</v>
      </c>
      <c r="F10" s="110" t="s">
        <v>441</v>
      </c>
      <c r="G10" s="110" t="s">
        <v>442</v>
      </c>
      <c r="J10" s="110" t="s">
        <v>333</v>
      </c>
    </row>
    <row r="11" spans="1:10">
      <c r="A11" s="110">
        <v>10</v>
      </c>
      <c r="B11" s="110" t="s">
        <v>404</v>
      </c>
      <c r="C11" s="110" t="s">
        <v>238</v>
      </c>
      <c r="D11" s="110" t="s">
        <v>443</v>
      </c>
      <c r="E11" s="110" t="s">
        <v>444</v>
      </c>
      <c r="F11" s="110" t="s">
        <v>445</v>
      </c>
      <c r="G11" s="110" t="s">
        <v>446</v>
      </c>
      <c r="J11" s="110" t="s">
        <v>333</v>
      </c>
    </row>
    <row r="12" spans="1:10">
      <c r="A12" s="110">
        <v>11</v>
      </c>
      <c r="B12" s="110" t="s">
        <v>404</v>
      </c>
      <c r="C12" s="110" t="s">
        <v>238</v>
      </c>
      <c r="D12" s="110" t="s">
        <v>447</v>
      </c>
      <c r="E12" s="110" t="s">
        <v>448</v>
      </c>
      <c r="F12" s="110" t="s">
        <v>445</v>
      </c>
      <c r="G12" s="110" t="s">
        <v>449</v>
      </c>
      <c r="J12" s="110" t="s">
        <v>333</v>
      </c>
    </row>
    <row r="13" spans="1:10">
      <c r="A13" s="110">
        <v>12</v>
      </c>
      <c r="B13" s="110" t="s">
        <v>404</v>
      </c>
      <c r="C13" s="110" t="s">
        <v>238</v>
      </c>
      <c r="D13" s="110" t="s">
        <v>450</v>
      </c>
      <c r="E13" s="110" t="s">
        <v>451</v>
      </c>
      <c r="F13" s="110" t="s">
        <v>452</v>
      </c>
      <c r="G13" s="110" t="s">
        <v>413</v>
      </c>
      <c r="J13" s="110" t="s">
        <v>333</v>
      </c>
    </row>
    <row r="14" spans="1:10">
      <c r="A14" s="110">
        <v>13</v>
      </c>
      <c r="B14" s="110" t="s">
        <v>404</v>
      </c>
      <c r="C14" s="110" t="s">
        <v>238</v>
      </c>
      <c r="D14" s="110" t="s">
        <v>453</v>
      </c>
      <c r="E14" s="110" t="s">
        <v>454</v>
      </c>
      <c r="F14" s="110" t="s">
        <v>455</v>
      </c>
      <c r="G14" s="110" t="s">
        <v>456</v>
      </c>
      <c r="J14" s="110" t="s">
        <v>333</v>
      </c>
    </row>
    <row r="15" spans="1:10">
      <c r="A15" s="110">
        <v>14</v>
      </c>
      <c r="B15" s="110" t="s">
        <v>404</v>
      </c>
      <c r="C15" s="110" t="s">
        <v>238</v>
      </c>
      <c r="D15" s="110" t="s">
        <v>457</v>
      </c>
      <c r="E15" s="110" t="s">
        <v>458</v>
      </c>
      <c r="F15" s="110" t="s">
        <v>459</v>
      </c>
      <c r="G15" s="110" t="s">
        <v>460</v>
      </c>
      <c r="J15" s="110" t="s">
        <v>333</v>
      </c>
    </row>
    <row r="16" spans="1:10">
      <c r="A16" s="110">
        <v>15</v>
      </c>
      <c r="B16" s="110" t="s">
        <v>404</v>
      </c>
      <c r="C16" s="110" t="s">
        <v>238</v>
      </c>
      <c r="D16" s="110" t="s">
        <v>461</v>
      </c>
      <c r="E16" s="110" t="s">
        <v>462</v>
      </c>
      <c r="F16" s="110" t="s">
        <v>463</v>
      </c>
      <c r="G16" s="110" t="s">
        <v>464</v>
      </c>
      <c r="H16" s="110" t="s">
        <v>465</v>
      </c>
      <c r="J16" s="110" t="s">
        <v>333</v>
      </c>
    </row>
    <row r="17" spans="1:10">
      <c r="A17" s="110">
        <v>16</v>
      </c>
      <c r="B17" s="110" t="s">
        <v>404</v>
      </c>
      <c r="C17" s="110" t="s">
        <v>238</v>
      </c>
      <c r="D17" s="110" t="s">
        <v>466</v>
      </c>
      <c r="E17" s="110" t="s">
        <v>467</v>
      </c>
      <c r="F17" s="110" t="s">
        <v>468</v>
      </c>
      <c r="G17" s="110" t="s">
        <v>469</v>
      </c>
      <c r="H17" s="110" t="s">
        <v>470</v>
      </c>
      <c r="J17" s="110" t="s">
        <v>333</v>
      </c>
    </row>
    <row r="18" spans="1:10">
      <c r="A18" s="110">
        <v>17</v>
      </c>
      <c r="B18" s="110" t="s">
        <v>404</v>
      </c>
      <c r="C18" s="110" t="s">
        <v>238</v>
      </c>
      <c r="D18" s="110" t="s">
        <v>471</v>
      </c>
      <c r="E18" s="110" t="s">
        <v>472</v>
      </c>
      <c r="F18" s="110" t="s">
        <v>473</v>
      </c>
      <c r="G18" s="110" t="s">
        <v>474</v>
      </c>
      <c r="H18" s="110" t="s">
        <v>475</v>
      </c>
      <c r="J18" s="110" t="s">
        <v>333</v>
      </c>
    </row>
    <row r="19" spans="1:10">
      <c r="A19" s="110">
        <v>18</v>
      </c>
      <c r="B19" s="110" t="s">
        <v>404</v>
      </c>
      <c r="C19" s="110" t="s">
        <v>238</v>
      </c>
      <c r="D19" s="110" t="s">
        <v>476</v>
      </c>
      <c r="E19" s="110" t="s">
        <v>477</v>
      </c>
      <c r="F19" s="110" t="s">
        <v>478</v>
      </c>
      <c r="G19" s="110" t="s">
        <v>479</v>
      </c>
      <c r="J19" s="110" t="s">
        <v>333</v>
      </c>
    </row>
    <row r="20" spans="1:10">
      <c r="A20" s="110">
        <v>19</v>
      </c>
      <c r="B20" s="110" t="s">
        <v>404</v>
      </c>
      <c r="C20" s="110" t="s">
        <v>238</v>
      </c>
      <c r="D20" s="110" t="s">
        <v>480</v>
      </c>
      <c r="E20" s="110" t="s">
        <v>481</v>
      </c>
      <c r="F20" s="110" t="s">
        <v>482</v>
      </c>
      <c r="G20" s="110" t="s">
        <v>413</v>
      </c>
      <c r="J20" s="110" t="s">
        <v>333</v>
      </c>
    </row>
    <row r="21" spans="1:10">
      <c r="A21" s="110">
        <v>20</v>
      </c>
      <c r="B21" s="110" t="s">
        <v>404</v>
      </c>
      <c r="C21" s="110" t="s">
        <v>238</v>
      </c>
      <c r="D21" s="110" t="s">
        <v>483</v>
      </c>
      <c r="E21" s="110" t="s">
        <v>484</v>
      </c>
      <c r="F21" s="110" t="s">
        <v>485</v>
      </c>
      <c r="G21" s="110" t="s">
        <v>486</v>
      </c>
      <c r="J21" s="110" t="s">
        <v>333</v>
      </c>
    </row>
    <row r="22" spans="1:10">
      <c r="A22" s="110">
        <v>21</v>
      </c>
      <c r="B22" s="110" t="s">
        <v>404</v>
      </c>
      <c r="C22" s="110" t="s">
        <v>238</v>
      </c>
      <c r="D22" s="110" t="s">
        <v>487</v>
      </c>
      <c r="E22" s="110" t="s">
        <v>488</v>
      </c>
      <c r="F22" s="110" t="s">
        <v>489</v>
      </c>
      <c r="G22" s="110" t="s">
        <v>479</v>
      </c>
      <c r="J22" s="110" t="s">
        <v>333</v>
      </c>
    </row>
    <row r="23" spans="1:10">
      <c r="A23" s="110">
        <v>22</v>
      </c>
      <c r="B23" s="110" t="s">
        <v>404</v>
      </c>
      <c r="C23" s="110" t="s">
        <v>238</v>
      </c>
      <c r="D23" s="110" t="s">
        <v>490</v>
      </c>
      <c r="E23" s="110" t="s">
        <v>491</v>
      </c>
      <c r="F23" s="110" t="s">
        <v>492</v>
      </c>
      <c r="G23" s="110" t="s">
        <v>493</v>
      </c>
      <c r="J23" s="110" t="s">
        <v>333</v>
      </c>
    </row>
    <row r="24" spans="1:10">
      <c r="A24" s="110">
        <v>23</v>
      </c>
      <c r="B24" s="110" t="s">
        <v>404</v>
      </c>
      <c r="C24" s="110" t="s">
        <v>238</v>
      </c>
      <c r="D24" s="110" t="s">
        <v>494</v>
      </c>
      <c r="E24" s="110" t="s">
        <v>495</v>
      </c>
      <c r="F24" s="110" t="s">
        <v>496</v>
      </c>
      <c r="G24" s="110" t="s">
        <v>486</v>
      </c>
      <c r="J24" s="110" t="s">
        <v>333</v>
      </c>
    </row>
    <row r="25" spans="1:10">
      <c r="A25" s="110">
        <v>24</v>
      </c>
      <c r="B25" s="110" t="s">
        <v>404</v>
      </c>
      <c r="C25" s="110" t="s">
        <v>238</v>
      </c>
      <c r="D25" s="110" t="s">
        <v>497</v>
      </c>
      <c r="E25" s="110" t="s">
        <v>498</v>
      </c>
      <c r="F25" s="110" t="s">
        <v>499</v>
      </c>
      <c r="G25" s="110" t="s">
        <v>500</v>
      </c>
      <c r="H25" s="110" t="s">
        <v>501</v>
      </c>
      <c r="J25" s="110" t="s">
        <v>333</v>
      </c>
    </row>
    <row r="26" spans="1:10">
      <c r="A26" s="110">
        <v>25</v>
      </c>
      <c r="B26" s="110" t="s">
        <v>404</v>
      </c>
      <c r="C26" s="110" t="s">
        <v>238</v>
      </c>
      <c r="D26" s="110" t="s">
        <v>502</v>
      </c>
      <c r="E26" s="110" t="s">
        <v>503</v>
      </c>
      <c r="F26" s="110" t="s">
        <v>504</v>
      </c>
      <c r="G26" s="110" t="s">
        <v>408</v>
      </c>
      <c r="H26" s="110" t="s">
        <v>505</v>
      </c>
      <c r="J26" s="110" t="s">
        <v>333</v>
      </c>
    </row>
    <row r="27" spans="1:10">
      <c r="A27" s="110">
        <v>26</v>
      </c>
      <c r="B27" s="110" t="s">
        <v>404</v>
      </c>
      <c r="C27" s="110" t="s">
        <v>238</v>
      </c>
      <c r="D27" s="110" t="s">
        <v>506</v>
      </c>
      <c r="E27" s="110" t="s">
        <v>507</v>
      </c>
      <c r="F27" s="110" t="s">
        <v>508</v>
      </c>
      <c r="G27" s="110" t="s">
        <v>408</v>
      </c>
      <c r="J27" s="110" t="s">
        <v>333</v>
      </c>
    </row>
    <row r="28" spans="1:10">
      <c r="A28" s="110">
        <v>27</v>
      </c>
      <c r="B28" s="110" t="s">
        <v>404</v>
      </c>
      <c r="C28" s="110" t="s">
        <v>238</v>
      </c>
      <c r="D28" s="110" t="s">
        <v>509</v>
      </c>
      <c r="E28" s="110" t="s">
        <v>510</v>
      </c>
      <c r="F28" s="110" t="s">
        <v>511</v>
      </c>
      <c r="G28" s="110" t="s">
        <v>408</v>
      </c>
      <c r="J28" s="110" t="s">
        <v>333</v>
      </c>
    </row>
    <row r="29" spans="1:10">
      <c r="A29" s="110">
        <v>28</v>
      </c>
      <c r="B29" s="110" t="s">
        <v>404</v>
      </c>
      <c r="C29" s="110" t="s">
        <v>238</v>
      </c>
      <c r="D29" s="110" t="s">
        <v>512</v>
      </c>
      <c r="E29" s="110" t="s">
        <v>513</v>
      </c>
      <c r="F29" s="110" t="s">
        <v>514</v>
      </c>
      <c r="G29" s="110" t="s">
        <v>515</v>
      </c>
      <c r="J29" s="110" t="s">
        <v>333</v>
      </c>
    </row>
    <row r="30" spans="1:10">
      <c r="A30" s="110">
        <v>29</v>
      </c>
      <c r="B30" s="110" t="s">
        <v>404</v>
      </c>
      <c r="C30" s="110" t="s">
        <v>238</v>
      </c>
      <c r="D30" s="110" t="s">
        <v>516</v>
      </c>
      <c r="E30" s="110" t="s">
        <v>517</v>
      </c>
      <c r="F30" s="110" t="s">
        <v>518</v>
      </c>
      <c r="G30" s="110" t="s">
        <v>519</v>
      </c>
      <c r="J30" s="110" t="s">
        <v>333</v>
      </c>
    </row>
    <row r="31" spans="1:10">
      <c r="A31" s="110">
        <v>30</v>
      </c>
      <c r="B31" s="110" t="s">
        <v>404</v>
      </c>
      <c r="C31" s="110" t="s">
        <v>238</v>
      </c>
      <c r="D31" s="110" t="s">
        <v>520</v>
      </c>
      <c r="E31" s="110" t="s">
        <v>521</v>
      </c>
      <c r="F31" s="110" t="s">
        <v>522</v>
      </c>
      <c r="G31" s="110" t="s">
        <v>523</v>
      </c>
      <c r="J31" s="110" t="s">
        <v>333</v>
      </c>
    </row>
    <row r="32" spans="1:10">
      <c r="A32" s="110">
        <v>31</v>
      </c>
      <c r="B32" s="110" t="s">
        <v>404</v>
      </c>
      <c r="C32" s="110" t="s">
        <v>238</v>
      </c>
      <c r="D32" s="110" t="s">
        <v>524</v>
      </c>
      <c r="E32" s="110" t="s">
        <v>525</v>
      </c>
      <c r="F32" s="110" t="s">
        <v>526</v>
      </c>
      <c r="G32" s="110" t="s">
        <v>413</v>
      </c>
      <c r="J32" s="110" t="s">
        <v>333</v>
      </c>
    </row>
    <row r="33" spans="1:10">
      <c r="A33" s="110">
        <v>32</v>
      </c>
      <c r="B33" s="110" t="s">
        <v>404</v>
      </c>
      <c r="C33" s="110" t="s">
        <v>238</v>
      </c>
      <c r="D33" s="110" t="s">
        <v>527</v>
      </c>
      <c r="E33" s="110" t="s">
        <v>528</v>
      </c>
      <c r="F33" s="110" t="s">
        <v>529</v>
      </c>
      <c r="G33" s="110" t="s">
        <v>408</v>
      </c>
      <c r="J33" s="110" t="s">
        <v>333</v>
      </c>
    </row>
    <row r="34" spans="1:10">
      <c r="A34" s="110">
        <v>33</v>
      </c>
      <c r="B34" s="110" t="s">
        <v>404</v>
      </c>
      <c r="C34" s="110" t="s">
        <v>238</v>
      </c>
      <c r="D34" s="110" t="s">
        <v>530</v>
      </c>
      <c r="E34" s="110" t="s">
        <v>531</v>
      </c>
      <c r="F34" s="110" t="s">
        <v>532</v>
      </c>
      <c r="G34" s="110" t="s">
        <v>523</v>
      </c>
      <c r="J34" s="110" t="s">
        <v>333</v>
      </c>
    </row>
    <row r="35" spans="1:10">
      <c r="A35" s="110">
        <v>34</v>
      </c>
      <c r="B35" s="110" t="s">
        <v>404</v>
      </c>
      <c r="C35" s="110" t="s">
        <v>238</v>
      </c>
      <c r="D35" s="110" t="s">
        <v>533</v>
      </c>
      <c r="E35" s="110" t="s">
        <v>534</v>
      </c>
      <c r="F35" s="110" t="s">
        <v>535</v>
      </c>
      <c r="G35" s="110" t="s">
        <v>486</v>
      </c>
      <c r="J35" s="110" t="s">
        <v>333</v>
      </c>
    </row>
    <row r="36" spans="1:10">
      <c r="A36" s="110">
        <v>35</v>
      </c>
      <c r="B36" s="110" t="s">
        <v>404</v>
      </c>
      <c r="C36" s="110" t="s">
        <v>238</v>
      </c>
      <c r="D36" s="110" t="s">
        <v>536</v>
      </c>
      <c r="E36" s="110" t="s">
        <v>537</v>
      </c>
      <c r="F36" s="110" t="s">
        <v>538</v>
      </c>
      <c r="G36" s="110" t="s">
        <v>474</v>
      </c>
      <c r="J36" s="110" t="s">
        <v>333</v>
      </c>
    </row>
    <row r="37" spans="1:10">
      <c r="A37" s="110">
        <v>36</v>
      </c>
      <c r="B37" s="110" t="s">
        <v>404</v>
      </c>
      <c r="C37" s="110" t="s">
        <v>238</v>
      </c>
      <c r="D37" s="110" t="s">
        <v>539</v>
      </c>
      <c r="E37" s="110" t="s">
        <v>540</v>
      </c>
      <c r="F37" s="110" t="s">
        <v>541</v>
      </c>
      <c r="G37" s="110" t="s">
        <v>542</v>
      </c>
      <c r="H37" s="110" t="s">
        <v>543</v>
      </c>
      <c r="J37" s="110" t="s">
        <v>333</v>
      </c>
    </row>
    <row r="38" spans="1:10">
      <c r="A38" s="110">
        <v>37</v>
      </c>
      <c r="B38" s="110" t="s">
        <v>404</v>
      </c>
      <c r="C38" s="110" t="s">
        <v>238</v>
      </c>
      <c r="D38" s="110" t="s">
        <v>544</v>
      </c>
      <c r="E38" s="110" t="s">
        <v>545</v>
      </c>
      <c r="F38" s="110" t="s">
        <v>546</v>
      </c>
      <c r="G38" s="110" t="s">
        <v>486</v>
      </c>
      <c r="J38" s="110" t="s">
        <v>333</v>
      </c>
    </row>
    <row r="39" spans="1:10">
      <c r="A39" s="110">
        <v>38</v>
      </c>
      <c r="B39" s="110" t="s">
        <v>404</v>
      </c>
      <c r="C39" s="110" t="s">
        <v>238</v>
      </c>
      <c r="D39" s="110" t="s">
        <v>547</v>
      </c>
      <c r="E39" s="110" t="s">
        <v>548</v>
      </c>
      <c r="F39" s="110" t="s">
        <v>549</v>
      </c>
      <c r="G39" s="110" t="s">
        <v>486</v>
      </c>
      <c r="J39" s="110" t="s">
        <v>333</v>
      </c>
    </row>
    <row r="40" spans="1:10">
      <c r="A40" s="110">
        <v>39</v>
      </c>
      <c r="B40" s="110" t="s">
        <v>404</v>
      </c>
      <c r="C40" s="110" t="s">
        <v>238</v>
      </c>
      <c r="D40" s="110" t="s">
        <v>550</v>
      </c>
      <c r="E40" s="110" t="s">
        <v>551</v>
      </c>
      <c r="F40" s="110" t="s">
        <v>552</v>
      </c>
      <c r="G40" s="110" t="s">
        <v>408</v>
      </c>
      <c r="J40" s="110" t="s">
        <v>333</v>
      </c>
    </row>
    <row r="41" spans="1:10">
      <c r="A41" s="110">
        <v>40</v>
      </c>
      <c r="B41" s="110" t="s">
        <v>404</v>
      </c>
      <c r="C41" s="110" t="s">
        <v>238</v>
      </c>
      <c r="D41" s="110" t="s">
        <v>553</v>
      </c>
      <c r="E41" s="110" t="s">
        <v>554</v>
      </c>
      <c r="F41" s="110" t="s">
        <v>555</v>
      </c>
      <c r="G41" s="110" t="s">
        <v>556</v>
      </c>
      <c r="J41" s="110" t="s">
        <v>333</v>
      </c>
    </row>
    <row r="42" spans="1:10">
      <c r="A42" s="110">
        <v>41</v>
      </c>
      <c r="B42" s="110" t="s">
        <v>404</v>
      </c>
      <c r="C42" s="110" t="s">
        <v>238</v>
      </c>
      <c r="D42" s="110" t="s">
        <v>557</v>
      </c>
      <c r="E42" s="110" t="s">
        <v>558</v>
      </c>
      <c r="F42" s="110" t="s">
        <v>559</v>
      </c>
      <c r="G42" s="110" t="s">
        <v>486</v>
      </c>
      <c r="J42" s="110" t="s">
        <v>333</v>
      </c>
    </row>
    <row r="43" spans="1:10">
      <c r="A43" s="110">
        <v>42</v>
      </c>
      <c r="B43" s="110" t="s">
        <v>404</v>
      </c>
      <c r="C43" s="110" t="s">
        <v>238</v>
      </c>
      <c r="D43" s="110" t="s">
        <v>560</v>
      </c>
      <c r="E43" s="110" t="s">
        <v>561</v>
      </c>
      <c r="F43" s="110" t="s">
        <v>562</v>
      </c>
      <c r="G43" s="110" t="s">
        <v>474</v>
      </c>
      <c r="H43" s="110" t="s">
        <v>563</v>
      </c>
      <c r="J43" s="110" t="s">
        <v>333</v>
      </c>
    </row>
    <row r="44" spans="1:10">
      <c r="A44" s="110">
        <v>43</v>
      </c>
      <c r="B44" s="110" t="s">
        <v>404</v>
      </c>
      <c r="C44" s="110" t="s">
        <v>238</v>
      </c>
      <c r="D44" s="110" t="s">
        <v>564</v>
      </c>
      <c r="E44" s="110" t="s">
        <v>565</v>
      </c>
      <c r="F44" s="110" t="s">
        <v>566</v>
      </c>
      <c r="G44" s="110" t="s">
        <v>486</v>
      </c>
      <c r="H44" s="110" t="s">
        <v>567</v>
      </c>
      <c r="J44" s="110" t="s">
        <v>333</v>
      </c>
    </row>
    <row r="45" spans="1:10">
      <c r="A45" s="110">
        <v>44</v>
      </c>
      <c r="B45" s="110" t="s">
        <v>404</v>
      </c>
      <c r="C45" s="110" t="s">
        <v>238</v>
      </c>
      <c r="D45" s="110" t="s">
        <v>568</v>
      </c>
      <c r="E45" s="110" t="s">
        <v>569</v>
      </c>
      <c r="F45" s="110" t="s">
        <v>570</v>
      </c>
      <c r="G45" s="110" t="s">
        <v>571</v>
      </c>
      <c r="J45" s="110" t="s">
        <v>333</v>
      </c>
    </row>
    <row r="46" spans="1:10">
      <c r="A46" s="110">
        <v>45</v>
      </c>
      <c r="B46" s="110" t="s">
        <v>404</v>
      </c>
      <c r="C46" s="110" t="s">
        <v>238</v>
      </c>
      <c r="D46" s="110" t="s">
        <v>572</v>
      </c>
      <c r="E46" s="110" t="s">
        <v>573</v>
      </c>
      <c r="F46" s="110" t="s">
        <v>574</v>
      </c>
      <c r="G46" s="110" t="s">
        <v>486</v>
      </c>
      <c r="J46" s="110" t="s">
        <v>333</v>
      </c>
    </row>
    <row r="47" spans="1:10">
      <c r="A47" s="110">
        <v>46</v>
      </c>
      <c r="B47" s="110" t="s">
        <v>404</v>
      </c>
      <c r="C47" s="110" t="s">
        <v>238</v>
      </c>
      <c r="D47" s="110" t="s">
        <v>575</v>
      </c>
      <c r="E47" s="110" t="s">
        <v>576</v>
      </c>
      <c r="F47" s="110" t="s">
        <v>577</v>
      </c>
      <c r="G47" s="110" t="s">
        <v>486</v>
      </c>
      <c r="J47" s="110" t="s">
        <v>333</v>
      </c>
    </row>
    <row r="48" spans="1:10">
      <c r="A48" s="110">
        <v>47</v>
      </c>
      <c r="B48" s="110" t="s">
        <v>404</v>
      </c>
      <c r="C48" s="110" t="s">
        <v>238</v>
      </c>
      <c r="D48" s="110" t="s">
        <v>578</v>
      </c>
      <c r="E48" s="110" t="s">
        <v>579</v>
      </c>
      <c r="F48" s="110" t="s">
        <v>580</v>
      </c>
      <c r="G48" s="110" t="s">
        <v>486</v>
      </c>
      <c r="J48" s="110" t="s">
        <v>333</v>
      </c>
    </row>
    <row r="49" spans="1:10">
      <c r="A49" s="110">
        <v>48</v>
      </c>
      <c r="B49" s="110" t="s">
        <v>404</v>
      </c>
      <c r="C49" s="110" t="s">
        <v>238</v>
      </c>
      <c r="D49" s="110" t="s">
        <v>581</v>
      </c>
      <c r="E49" s="110" t="s">
        <v>579</v>
      </c>
      <c r="F49" s="110" t="s">
        <v>582</v>
      </c>
      <c r="G49" s="110" t="s">
        <v>486</v>
      </c>
      <c r="J49" s="110" t="s">
        <v>333</v>
      </c>
    </row>
    <row r="50" spans="1:10">
      <c r="A50" s="110">
        <v>49</v>
      </c>
      <c r="B50" s="110" t="s">
        <v>404</v>
      </c>
      <c r="C50" s="110" t="s">
        <v>238</v>
      </c>
      <c r="D50" s="110" t="s">
        <v>583</v>
      </c>
      <c r="E50" s="110" t="s">
        <v>584</v>
      </c>
      <c r="F50" s="110" t="s">
        <v>585</v>
      </c>
      <c r="G50" s="110" t="s">
        <v>586</v>
      </c>
      <c r="J50" s="110" t="s">
        <v>333</v>
      </c>
    </row>
    <row r="51" spans="1:10">
      <c r="A51" s="110">
        <v>50</v>
      </c>
      <c r="B51" s="110" t="s">
        <v>404</v>
      </c>
      <c r="C51" s="110" t="s">
        <v>238</v>
      </c>
      <c r="D51" s="110" t="s">
        <v>587</v>
      </c>
      <c r="E51" s="110" t="s">
        <v>588</v>
      </c>
      <c r="F51" s="110" t="s">
        <v>589</v>
      </c>
      <c r="G51" s="110" t="s">
        <v>486</v>
      </c>
      <c r="J51" s="110" t="s">
        <v>333</v>
      </c>
    </row>
    <row r="52" spans="1:10">
      <c r="A52" s="110">
        <v>51</v>
      </c>
      <c r="B52" s="110" t="s">
        <v>404</v>
      </c>
      <c r="C52" s="110" t="s">
        <v>238</v>
      </c>
      <c r="D52" s="110" t="s">
        <v>590</v>
      </c>
      <c r="E52" s="110" t="s">
        <v>591</v>
      </c>
      <c r="F52" s="110" t="s">
        <v>592</v>
      </c>
      <c r="G52" s="110" t="s">
        <v>413</v>
      </c>
      <c r="J52" s="110" t="s">
        <v>333</v>
      </c>
    </row>
    <row r="53" spans="1:10">
      <c r="A53" s="110">
        <v>52</v>
      </c>
      <c r="B53" s="110" t="s">
        <v>404</v>
      </c>
      <c r="C53" s="110" t="s">
        <v>238</v>
      </c>
      <c r="D53" s="110" t="s">
        <v>593</v>
      </c>
      <c r="E53" s="110" t="s">
        <v>594</v>
      </c>
      <c r="F53" s="110" t="s">
        <v>595</v>
      </c>
      <c r="G53" s="110" t="s">
        <v>413</v>
      </c>
      <c r="J53" s="110" t="s">
        <v>333</v>
      </c>
    </row>
    <row r="54" spans="1:10">
      <c r="A54" s="110">
        <v>53</v>
      </c>
      <c r="B54" s="110" t="s">
        <v>404</v>
      </c>
      <c r="C54" s="110" t="s">
        <v>238</v>
      </c>
      <c r="D54" s="110" t="s">
        <v>596</v>
      </c>
      <c r="E54" s="110" t="s">
        <v>597</v>
      </c>
      <c r="F54" s="110" t="s">
        <v>598</v>
      </c>
      <c r="G54" s="110" t="s">
        <v>413</v>
      </c>
      <c r="J54" s="110" t="s">
        <v>333</v>
      </c>
    </row>
    <row r="55" spans="1:10">
      <c r="A55" s="110">
        <v>54</v>
      </c>
      <c r="B55" s="110" t="s">
        <v>404</v>
      </c>
      <c r="C55" s="110" t="s">
        <v>238</v>
      </c>
      <c r="D55" s="110" t="s">
        <v>599</v>
      </c>
      <c r="E55" s="110" t="s">
        <v>600</v>
      </c>
      <c r="F55" s="110" t="s">
        <v>601</v>
      </c>
      <c r="G55" s="110" t="s">
        <v>486</v>
      </c>
      <c r="J55" s="110" t="s">
        <v>333</v>
      </c>
    </row>
    <row r="56" spans="1:10">
      <c r="A56" s="110">
        <v>55</v>
      </c>
      <c r="B56" s="110" t="s">
        <v>404</v>
      </c>
      <c r="C56" s="110" t="s">
        <v>238</v>
      </c>
      <c r="D56" s="110" t="s">
        <v>602</v>
      </c>
      <c r="E56" s="110" t="s">
        <v>603</v>
      </c>
      <c r="F56" s="110" t="s">
        <v>604</v>
      </c>
      <c r="G56" s="110" t="s">
        <v>605</v>
      </c>
      <c r="J56" s="110" t="s">
        <v>333</v>
      </c>
    </row>
    <row r="57" spans="1:10">
      <c r="A57" s="110">
        <v>56</v>
      </c>
      <c r="B57" s="110" t="s">
        <v>404</v>
      </c>
      <c r="C57" s="110" t="s">
        <v>238</v>
      </c>
      <c r="D57" s="110" t="s">
        <v>606</v>
      </c>
      <c r="E57" s="110" t="s">
        <v>607</v>
      </c>
      <c r="F57" s="110" t="s">
        <v>608</v>
      </c>
      <c r="G57" s="110" t="s">
        <v>456</v>
      </c>
      <c r="H57" s="110" t="s">
        <v>609</v>
      </c>
      <c r="J57" s="110" t="s">
        <v>333</v>
      </c>
    </row>
    <row r="58" spans="1:10">
      <c r="A58" s="110">
        <v>57</v>
      </c>
      <c r="B58" s="110" t="s">
        <v>404</v>
      </c>
      <c r="C58" s="110" t="s">
        <v>238</v>
      </c>
      <c r="D58" s="110" t="s">
        <v>610</v>
      </c>
      <c r="E58" s="110" t="s">
        <v>611</v>
      </c>
      <c r="F58" s="110" t="s">
        <v>612</v>
      </c>
      <c r="G58" s="110" t="s">
        <v>413</v>
      </c>
      <c r="H58" s="110" t="s">
        <v>613</v>
      </c>
      <c r="J58" s="110" t="s">
        <v>333</v>
      </c>
    </row>
    <row r="59" spans="1:10">
      <c r="A59" s="110">
        <v>58</v>
      </c>
      <c r="B59" s="110" t="s">
        <v>404</v>
      </c>
      <c r="C59" s="110" t="s">
        <v>238</v>
      </c>
      <c r="D59" s="110" t="s">
        <v>614</v>
      </c>
      <c r="E59" s="110" t="s">
        <v>615</v>
      </c>
      <c r="F59" s="110" t="s">
        <v>616</v>
      </c>
      <c r="G59" s="110" t="s">
        <v>408</v>
      </c>
      <c r="J59" s="110" t="s">
        <v>333</v>
      </c>
    </row>
    <row r="60" spans="1:10">
      <c r="A60" s="110">
        <v>59</v>
      </c>
      <c r="B60" s="110" t="s">
        <v>404</v>
      </c>
      <c r="C60" s="110" t="s">
        <v>238</v>
      </c>
      <c r="D60" s="110" t="s">
        <v>617</v>
      </c>
      <c r="E60" s="110" t="s">
        <v>618</v>
      </c>
      <c r="F60" s="110" t="s">
        <v>619</v>
      </c>
      <c r="G60" s="110" t="s">
        <v>620</v>
      </c>
      <c r="J60" s="110" t="s">
        <v>333</v>
      </c>
    </row>
    <row r="61" spans="1:10">
      <c r="A61" s="110">
        <v>60</v>
      </c>
      <c r="B61" s="110" t="s">
        <v>404</v>
      </c>
      <c r="C61" s="110" t="s">
        <v>238</v>
      </c>
      <c r="D61" s="110" t="s">
        <v>621</v>
      </c>
      <c r="E61" s="110" t="s">
        <v>622</v>
      </c>
      <c r="F61" s="110" t="s">
        <v>623</v>
      </c>
      <c r="G61" s="110" t="s">
        <v>620</v>
      </c>
      <c r="H61" s="110" t="s">
        <v>624</v>
      </c>
      <c r="J61" s="110" t="s">
        <v>333</v>
      </c>
    </row>
    <row r="62" spans="1:10">
      <c r="A62" s="110">
        <v>61</v>
      </c>
      <c r="B62" s="110" t="s">
        <v>404</v>
      </c>
      <c r="C62" s="110" t="s">
        <v>238</v>
      </c>
      <c r="D62" s="110" t="s">
        <v>625</v>
      </c>
      <c r="E62" s="110" t="s">
        <v>626</v>
      </c>
      <c r="F62" s="110" t="s">
        <v>627</v>
      </c>
      <c r="G62" s="110" t="s">
        <v>469</v>
      </c>
      <c r="J62" s="110" t="s">
        <v>333</v>
      </c>
    </row>
    <row r="63" spans="1:10">
      <c r="A63" s="110">
        <v>62</v>
      </c>
      <c r="B63" s="110" t="s">
        <v>404</v>
      </c>
      <c r="C63" s="110" t="s">
        <v>238</v>
      </c>
      <c r="D63" s="110" t="s">
        <v>628</v>
      </c>
      <c r="E63" s="110" t="s">
        <v>629</v>
      </c>
      <c r="F63" s="110" t="s">
        <v>630</v>
      </c>
      <c r="G63" s="110" t="s">
        <v>486</v>
      </c>
      <c r="J63" s="110" t="s">
        <v>333</v>
      </c>
    </row>
    <row r="64" spans="1:10">
      <c r="A64" s="110">
        <v>63</v>
      </c>
      <c r="B64" s="110" t="s">
        <v>404</v>
      </c>
      <c r="C64" s="110" t="s">
        <v>238</v>
      </c>
      <c r="D64" s="110" t="s">
        <v>631</v>
      </c>
      <c r="E64" s="110" t="s">
        <v>632</v>
      </c>
      <c r="F64" s="110" t="s">
        <v>633</v>
      </c>
      <c r="G64" s="110" t="s">
        <v>500</v>
      </c>
      <c r="J64" s="110" t="s">
        <v>333</v>
      </c>
    </row>
    <row r="65" spans="1:10">
      <c r="A65" s="110">
        <v>64</v>
      </c>
      <c r="B65" s="110" t="s">
        <v>404</v>
      </c>
      <c r="C65" s="110" t="s">
        <v>238</v>
      </c>
      <c r="D65" s="110" t="s">
        <v>634</v>
      </c>
      <c r="E65" s="110" t="s">
        <v>635</v>
      </c>
      <c r="F65" s="110" t="s">
        <v>636</v>
      </c>
      <c r="G65" s="110" t="s">
        <v>413</v>
      </c>
      <c r="H65" s="110" t="s">
        <v>637</v>
      </c>
      <c r="J65" s="110" t="s">
        <v>333</v>
      </c>
    </row>
    <row r="66" spans="1:10">
      <c r="A66" s="110">
        <v>65</v>
      </c>
      <c r="B66" s="110" t="s">
        <v>404</v>
      </c>
      <c r="C66" s="110" t="s">
        <v>238</v>
      </c>
      <c r="D66" s="110" t="s">
        <v>638</v>
      </c>
      <c r="E66" s="110" t="s">
        <v>639</v>
      </c>
      <c r="F66" s="110" t="s">
        <v>640</v>
      </c>
      <c r="G66" s="110" t="s">
        <v>413</v>
      </c>
      <c r="J66" s="110" t="s">
        <v>333</v>
      </c>
    </row>
    <row r="67" spans="1:10">
      <c r="A67" s="110">
        <v>66</v>
      </c>
      <c r="B67" s="110" t="s">
        <v>404</v>
      </c>
      <c r="C67" s="110" t="s">
        <v>238</v>
      </c>
      <c r="D67" s="110" t="s">
        <v>641</v>
      </c>
      <c r="E67" s="110" t="s">
        <v>642</v>
      </c>
      <c r="F67" s="110" t="s">
        <v>643</v>
      </c>
      <c r="G67" s="110" t="s">
        <v>474</v>
      </c>
      <c r="J67" s="110" t="s">
        <v>333</v>
      </c>
    </row>
    <row r="68" spans="1:10">
      <c r="A68" s="110">
        <v>67</v>
      </c>
      <c r="B68" s="110" t="s">
        <v>404</v>
      </c>
      <c r="C68" s="110" t="s">
        <v>238</v>
      </c>
      <c r="D68" s="110" t="s">
        <v>644</v>
      </c>
      <c r="E68" s="110" t="s">
        <v>645</v>
      </c>
      <c r="F68" s="110" t="s">
        <v>646</v>
      </c>
      <c r="G68" s="110" t="s">
        <v>647</v>
      </c>
      <c r="J68" s="110" t="s">
        <v>333</v>
      </c>
    </row>
    <row r="69" spans="1:10">
      <c r="A69" s="110">
        <v>68</v>
      </c>
      <c r="B69" s="110" t="s">
        <v>404</v>
      </c>
      <c r="C69" s="110" t="s">
        <v>238</v>
      </c>
      <c r="D69" s="110" t="s">
        <v>648</v>
      </c>
      <c r="E69" s="110" t="s">
        <v>649</v>
      </c>
      <c r="F69" s="110" t="s">
        <v>650</v>
      </c>
      <c r="G69" s="110" t="s">
        <v>651</v>
      </c>
      <c r="J69" s="110" t="s">
        <v>333</v>
      </c>
    </row>
    <row r="70" spans="1:10">
      <c r="A70" s="110">
        <v>69</v>
      </c>
      <c r="B70" s="110" t="s">
        <v>404</v>
      </c>
      <c r="C70" s="110" t="s">
        <v>238</v>
      </c>
      <c r="D70" s="110" t="s">
        <v>652</v>
      </c>
      <c r="E70" s="110" t="s">
        <v>653</v>
      </c>
      <c r="F70" s="110" t="s">
        <v>654</v>
      </c>
      <c r="G70" s="110" t="s">
        <v>571</v>
      </c>
      <c r="J70" s="110" t="s">
        <v>333</v>
      </c>
    </row>
    <row r="71" spans="1:10">
      <c r="A71" s="110">
        <v>70</v>
      </c>
      <c r="B71" s="110" t="s">
        <v>404</v>
      </c>
      <c r="C71" s="110" t="s">
        <v>238</v>
      </c>
      <c r="D71" s="110" t="s">
        <v>655</v>
      </c>
      <c r="E71" s="110" t="s">
        <v>656</v>
      </c>
      <c r="F71" s="110" t="s">
        <v>657</v>
      </c>
      <c r="G71" s="110" t="s">
        <v>413</v>
      </c>
      <c r="J71" s="110" t="s">
        <v>333</v>
      </c>
    </row>
    <row r="72" spans="1:10">
      <c r="A72" s="110">
        <v>71</v>
      </c>
      <c r="B72" s="110" t="s">
        <v>404</v>
      </c>
      <c r="C72" s="110" t="s">
        <v>238</v>
      </c>
      <c r="D72" s="110" t="s">
        <v>658</v>
      </c>
      <c r="E72" s="110" t="s">
        <v>659</v>
      </c>
      <c r="F72" s="110" t="s">
        <v>660</v>
      </c>
      <c r="G72" s="110" t="s">
        <v>413</v>
      </c>
      <c r="J72" s="110" t="s">
        <v>333</v>
      </c>
    </row>
    <row r="73" spans="1:10">
      <c r="A73" s="110">
        <v>72</v>
      </c>
      <c r="B73" s="110" t="s">
        <v>404</v>
      </c>
      <c r="C73" s="110" t="s">
        <v>238</v>
      </c>
      <c r="D73" s="110" t="s">
        <v>661</v>
      </c>
      <c r="E73" s="110" t="s">
        <v>662</v>
      </c>
      <c r="F73" s="110" t="s">
        <v>663</v>
      </c>
      <c r="G73" s="110" t="s">
        <v>413</v>
      </c>
      <c r="J73" s="110" t="s">
        <v>333</v>
      </c>
    </row>
    <row r="74" spans="1:10">
      <c r="A74" s="110">
        <v>73</v>
      </c>
      <c r="B74" s="110" t="s">
        <v>404</v>
      </c>
      <c r="C74" s="110" t="s">
        <v>238</v>
      </c>
      <c r="D74" s="110" t="s">
        <v>664</v>
      </c>
      <c r="E74" s="110" t="s">
        <v>665</v>
      </c>
      <c r="F74" s="110" t="s">
        <v>666</v>
      </c>
      <c r="G74" s="110" t="s">
        <v>620</v>
      </c>
      <c r="J74" s="110" t="s">
        <v>333</v>
      </c>
    </row>
    <row r="75" spans="1:10">
      <c r="A75" s="110">
        <v>74</v>
      </c>
      <c r="B75" s="110" t="s">
        <v>404</v>
      </c>
      <c r="C75" s="110" t="s">
        <v>238</v>
      </c>
      <c r="D75" s="110" t="s">
        <v>667</v>
      </c>
      <c r="E75" s="110" t="s">
        <v>668</v>
      </c>
      <c r="F75" s="110" t="s">
        <v>669</v>
      </c>
      <c r="G75" s="110" t="s">
        <v>413</v>
      </c>
      <c r="J75" s="110" t="s">
        <v>333</v>
      </c>
    </row>
    <row r="76" spans="1:10">
      <c r="A76" s="110">
        <v>75</v>
      </c>
      <c r="B76" s="110" t="s">
        <v>404</v>
      </c>
      <c r="C76" s="110" t="s">
        <v>238</v>
      </c>
      <c r="D76" s="110" t="s">
        <v>670</v>
      </c>
      <c r="E76" s="110" t="s">
        <v>671</v>
      </c>
      <c r="F76" s="110" t="s">
        <v>672</v>
      </c>
      <c r="G76" s="110" t="s">
        <v>673</v>
      </c>
      <c r="J76" s="110" t="s">
        <v>333</v>
      </c>
    </row>
    <row r="77" spans="1:10">
      <c r="A77" s="110">
        <v>76</v>
      </c>
      <c r="B77" s="110" t="s">
        <v>404</v>
      </c>
      <c r="C77" s="110" t="s">
        <v>238</v>
      </c>
      <c r="D77" s="110" t="s">
        <v>674</v>
      </c>
      <c r="E77" s="110" t="s">
        <v>675</v>
      </c>
      <c r="F77" s="110" t="s">
        <v>676</v>
      </c>
      <c r="G77" s="110" t="s">
        <v>677</v>
      </c>
      <c r="J77" s="110" t="s">
        <v>333</v>
      </c>
    </row>
    <row r="78" spans="1:10">
      <c r="A78" s="110">
        <v>77</v>
      </c>
      <c r="B78" s="110" t="s">
        <v>404</v>
      </c>
      <c r="C78" s="110" t="s">
        <v>238</v>
      </c>
      <c r="D78" s="110" t="s">
        <v>678</v>
      </c>
      <c r="E78" s="110" t="s">
        <v>679</v>
      </c>
      <c r="F78" s="110" t="s">
        <v>680</v>
      </c>
      <c r="G78" s="110" t="s">
        <v>681</v>
      </c>
      <c r="H78" s="110" t="s">
        <v>682</v>
      </c>
      <c r="J78" s="110" t="s">
        <v>333</v>
      </c>
    </row>
    <row r="79" spans="1:10">
      <c r="A79" s="110">
        <v>78</v>
      </c>
      <c r="B79" s="110" t="s">
        <v>404</v>
      </c>
      <c r="C79" s="110" t="s">
        <v>238</v>
      </c>
      <c r="D79" s="110" t="s">
        <v>683</v>
      </c>
      <c r="E79" s="110" t="s">
        <v>684</v>
      </c>
      <c r="F79" s="110" t="s">
        <v>685</v>
      </c>
      <c r="G79" s="110" t="s">
        <v>686</v>
      </c>
      <c r="J79" s="110" t="s">
        <v>333</v>
      </c>
    </row>
    <row r="80" spans="1:10">
      <c r="A80" s="110">
        <v>79</v>
      </c>
      <c r="B80" s="110" t="s">
        <v>404</v>
      </c>
      <c r="C80" s="110" t="s">
        <v>238</v>
      </c>
      <c r="D80" s="110" t="s">
        <v>687</v>
      </c>
      <c r="E80" s="110" t="s">
        <v>688</v>
      </c>
      <c r="F80" s="110" t="s">
        <v>685</v>
      </c>
      <c r="G80" s="110" t="s">
        <v>464</v>
      </c>
      <c r="J80" s="110" t="s">
        <v>333</v>
      </c>
    </row>
    <row r="81" spans="1:10">
      <c r="A81" s="110">
        <v>80</v>
      </c>
      <c r="B81" s="110" t="s">
        <v>404</v>
      </c>
      <c r="C81" s="110" t="s">
        <v>238</v>
      </c>
      <c r="D81" s="110" t="s">
        <v>689</v>
      </c>
      <c r="E81" s="110" t="s">
        <v>690</v>
      </c>
      <c r="F81" s="110" t="s">
        <v>685</v>
      </c>
      <c r="G81" s="110" t="s">
        <v>691</v>
      </c>
      <c r="J81" s="110" t="s">
        <v>333</v>
      </c>
    </row>
    <row r="82" spans="1:10">
      <c r="A82" s="110">
        <v>81</v>
      </c>
      <c r="B82" s="110" t="s">
        <v>404</v>
      </c>
      <c r="C82" s="110" t="s">
        <v>238</v>
      </c>
      <c r="D82" s="110" t="s">
        <v>692</v>
      </c>
      <c r="E82" s="110" t="s">
        <v>693</v>
      </c>
      <c r="F82" s="110" t="s">
        <v>425</v>
      </c>
      <c r="G82" s="110" t="s">
        <v>486</v>
      </c>
      <c r="J82" s="110" t="s">
        <v>333</v>
      </c>
    </row>
    <row r="83" spans="1:10">
      <c r="A83" s="110">
        <v>82</v>
      </c>
      <c r="B83" s="110" t="s">
        <v>404</v>
      </c>
      <c r="C83" s="110" t="s">
        <v>238</v>
      </c>
      <c r="D83" s="110" t="s">
        <v>694</v>
      </c>
      <c r="E83" s="110" t="s">
        <v>695</v>
      </c>
      <c r="F83" s="110" t="s">
        <v>696</v>
      </c>
      <c r="G83" s="110" t="s">
        <v>456</v>
      </c>
      <c r="J83" s="110" t="s">
        <v>333</v>
      </c>
    </row>
    <row r="84" spans="1:10">
      <c r="A84" s="110">
        <v>83</v>
      </c>
      <c r="B84" s="110" t="s">
        <v>404</v>
      </c>
      <c r="C84" s="110" t="s">
        <v>238</v>
      </c>
      <c r="D84" s="110" t="s">
        <v>697</v>
      </c>
      <c r="E84" s="110" t="s">
        <v>698</v>
      </c>
      <c r="F84" s="110" t="s">
        <v>699</v>
      </c>
      <c r="G84" s="110" t="s">
        <v>456</v>
      </c>
      <c r="J84" s="110" t="s">
        <v>333</v>
      </c>
    </row>
    <row r="85" spans="1:10">
      <c r="A85" s="110">
        <v>84</v>
      </c>
      <c r="B85" s="110" t="s">
        <v>404</v>
      </c>
      <c r="C85" s="110" t="s">
        <v>238</v>
      </c>
      <c r="D85" s="110" t="s">
        <v>700</v>
      </c>
      <c r="E85" s="110" t="s">
        <v>701</v>
      </c>
      <c r="F85" s="110" t="s">
        <v>445</v>
      </c>
      <c r="G85" s="110" t="s">
        <v>702</v>
      </c>
      <c r="J85" s="110" t="s">
        <v>333</v>
      </c>
    </row>
    <row r="86" spans="1:10">
      <c r="A86" s="110">
        <v>85</v>
      </c>
      <c r="B86" s="110" t="s">
        <v>404</v>
      </c>
      <c r="C86" s="110" t="s">
        <v>238</v>
      </c>
      <c r="D86" s="110" t="s">
        <v>703</v>
      </c>
      <c r="E86" s="110" t="s">
        <v>704</v>
      </c>
      <c r="F86" s="110" t="s">
        <v>430</v>
      </c>
      <c r="G86" s="110" t="s">
        <v>464</v>
      </c>
      <c r="J86" s="110" t="s">
        <v>333</v>
      </c>
    </row>
    <row r="87" spans="1:10">
      <c r="A87" s="110">
        <v>86</v>
      </c>
      <c r="B87" s="110" t="s">
        <v>404</v>
      </c>
      <c r="C87" s="110" t="s">
        <v>238</v>
      </c>
      <c r="D87" s="110" t="s">
        <v>705</v>
      </c>
      <c r="E87" s="110" t="s">
        <v>706</v>
      </c>
      <c r="F87" s="110" t="s">
        <v>707</v>
      </c>
      <c r="G87" s="110" t="s">
        <v>413</v>
      </c>
      <c r="J87" s="110" t="s">
        <v>333</v>
      </c>
    </row>
    <row r="88" spans="1:10">
      <c r="A88" s="110">
        <v>87</v>
      </c>
      <c r="B88" s="110" t="s">
        <v>404</v>
      </c>
      <c r="C88" s="110" t="s">
        <v>238</v>
      </c>
      <c r="D88" s="110" t="s">
        <v>708</v>
      </c>
      <c r="E88" s="110" t="s">
        <v>709</v>
      </c>
      <c r="F88" s="110" t="s">
        <v>710</v>
      </c>
      <c r="G88" s="110" t="s">
        <v>711</v>
      </c>
      <c r="J88" s="110" t="s">
        <v>333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48"/>
  <sheetViews>
    <sheetView showGridLines="0" zoomScaleNormal="100" workbookViewId="0"/>
  </sheetViews>
  <sheetFormatPr defaultRowHeight="11.25"/>
  <cols>
    <col min="1" max="16384" width="9.140625" style="55"/>
  </cols>
  <sheetData>
    <row r="1" spans="1:4">
      <c r="A1" s="55" t="s">
        <v>712</v>
      </c>
      <c r="B1" s="55" t="s">
        <v>111</v>
      </c>
      <c r="C1" s="55" t="s">
        <v>112</v>
      </c>
      <c r="D1" s="55" t="s">
        <v>1386</v>
      </c>
    </row>
    <row r="2" spans="1:4">
      <c r="A2" s="55">
        <v>1</v>
      </c>
      <c r="B2" s="55" t="s">
        <v>713</v>
      </c>
      <c r="C2" s="55" t="s">
        <v>715</v>
      </c>
      <c r="D2" s="55" t="s">
        <v>716</v>
      </c>
    </row>
    <row r="3" spans="1:4">
      <c r="A3" s="55">
        <v>2</v>
      </c>
      <c r="B3" s="55" t="s">
        <v>713</v>
      </c>
      <c r="C3" s="55" t="s">
        <v>713</v>
      </c>
      <c r="D3" s="55" t="s">
        <v>714</v>
      </c>
    </row>
    <row r="4" spans="1:4">
      <c r="A4" s="55">
        <v>3</v>
      </c>
      <c r="B4" s="55" t="s">
        <v>713</v>
      </c>
      <c r="C4" s="55" t="s">
        <v>717</v>
      </c>
      <c r="D4" s="55" t="s">
        <v>718</v>
      </c>
    </row>
    <row r="5" spans="1:4">
      <c r="A5" s="55">
        <v>4</v>
      </c>
      <c r="B5" s="55" t="s">
        <v>713</v>
      </c>
      <c r="C5" s="55" t="s">
        <v>719</v>
      </c>
      <c r="D5" s="55" t="s">
        <v>720</v>
      </c>
    </row>
    <row r="6" spans="1:4">
      <c r="A6" s="55">
        <v>5</v>
      </c>
      <c r="B6" s="55" t="s">
        <v>713</v>
      </c>
      <c r="C6" s="55" t="s">
        <v>721</v>
      </c>
      <c r="D6" s="55" t="s">
        <v>722</v>
      </c>
    </row>
    <row r="7" spans="1:4">
      <c r="A7" s="55">
        <v>6</v>
      </c>
      <c r="B7" s="55" t="s">
        <v>713</v>
      </c>
      <c r="C7" s="55" t="s">
        <v>723</v>
      </c>
      <c r="D7" s="55" t="s">
        <v>724</v>
      </c>
    </row>
    <row r="8" spans="1:4">
      <c r="A8" s="55">
        <v>7</v>
      </c>
      <c r="B8" s="55" t="s">
        <v>713</v>
      </c>
      <c r="C8" s="55" t="s">
        <v>725</v>
      </c>
      <c r="D8" s="55" t="s">
        <v>726</v>
      </c>
    </row>
    <row r="9" spans="1:4">
      <c r="A9" s="55">
        <v>8</v>
      </c>
      <c r="B9" s="55" t="s">
        <v>713</v>
      </c>
      <c r="C9" s="55" t="s">
        <v>727</v>
      </c>
      <c r="D9" s="55" t="s">
        <v>728</v>
      </c>
    </row>
    <row r="10" spans="1:4">
      <c r="A10" s="55">
        <v>9</v>
      </c>
      <c r="B10" s="55" t="s">
        <v>713</v>
      </c>
      <c r="C10" s="55" t="s">
        <v>729</v>
      </c>
      <c r="D10" s="55" t="s">
        <v>730</v>
      </c>
    </row>
    <row r="11" spans="1:4">
      <c r="A11" s="55">
        <v>10</v>
      </c>
      <c r="B11" s="55" t="s">
        <v>713</v>
      </c>
      <c r="C11" s="55" t="s">
        <v>731</v>
      </c>
      <c r="D11" s="55" t="s">
        <v>732</v>
      </c>
    </row>
    <row r="12" spans="1:4">
      <c r="A12" s="55">
        <v>11</v>
      </c>
      <c r="B12" s="55" t="s">
        <v>713</v>
      </c>
      <c r="C12" s="55" t="s">
        <v>733</v>
      </c>
      <c r="D12" s="55" t="s">
        <v>734</v>
      </c>
    </row>
    <row r="13" spans="1:4">
      <c r="A13" s="55">
        <v>12</v>
      </c>
      <c r="B13" s="55" t="s">
        <v>713</v>
      </c>
      <c r="C13" s="55" t="s">
        <v>735</v>
      </c>
      <c r="D13" s="55" t="s">
        <v>736</v>
      </c>
    </row>
    <row r="14" spans="1:4">
      <c r="A14" s="55">
        <v>13</v>
      </c>
      <c r="B14" s="55" t="s">
        <v>713</v>
      </c>
      <c r="C14" s="55" t="s">
        <v>737</v>
      </c>
      <c r="D14" s="55" t="s">
        <v>738</v>
      </c>
    </row>
    <row r="15" spans="1:4">
      <c r="A15" s="55">
        <v>14</v>
      </c>
      <c r="B15" s="55" t="s">
        <v>713</v>
      </c>
      <c r="C15" s="55" t="s">
        <v>739</v>
      </c>
      <c r="D15" s="55" t="s">
        <v>740</v>
      </c>
    </row>
    <row r="16" spans="1:4">
      <c r="A16" s="55">
        <v>15</v>
      </c>
      <c r="B16" s="55" t="s">
        <v>713</v>
      </c>
      <c r="C16" s="55" t="s">
        <v>741</v>
      </c>
      <c r="D16" s="55" t="s">
        <v>742</v>
      </c>
    </row>
    <row r="17" spans="1:4">
      <c r="A17" s="55">
        <v>16</v>
      </c>
      <c r="B17" s="55" t="s">
        <v>743</v>
      </c>
      <c r="C17" s="55" t="s">
        <v>743</v>
      </c>
      <c r="D17" s="55" t="s">
        <v>744</v>
      </c>
    </row>
    <row r="18" spans="1:4">
      <c r="A18" s="55">
        <v>17</v>
      </c>
      <c r="B18" s="55" t="s">
        <v>743</v>
      </c>
      <c r="C18" s="55" t="s">
        <v>745</v>
      </c>
      <c r="D18" s="55" t="s">
        <v>746</v>
      </c>
    </row>
    <row r="19" spans="1:4">
      <c r="A19" s="55">
        <v>18</v>
      </c>
      <c r="B19" s="55" t="s">
        <v>743</v>
      </c>
      <c r="C19" s="55" t="s">
        <v>747</v>
      </c>
      <c r="D19" s="55" t="s">
        <v>748</v>
      </c>
    </row>
    <row r="20" spans="1:4">
      <c r="A20" s="55">
        <v>19</v>
      </c>
      <c r="B20" s="55" t="s">
        <v>743</v>
      </c>
      <c r="C20" s="55" t="s">
        <v>749</v>
      </c>
      <c r="D20" s="55" t="s">
        <v>750</v>
      </c>
    </row>
    <row r="21" spans="1:4">
      <c r="A21" s="55">
        <v>20</v>
      </c>
      <c r="B21" s="55" t="s">
        <v>743</v>
      </c>
      <c r="C21" s="55" t="s">
        <v>751</v>
      </c>
      <c r="D21" s="55" t="s">
        <v>752</v>
      </c>
    </row>
    <row r="22" spans="1:4">
      <c r="A22" s="55">
        <v>21</v>
      </c>
      <c r="B22" s="55" t="s">
        <v>743</v>
      </c>
      <c r="C22" s="55" t="s">
        <v>753</v>
      </c>
      <c r="D22" s="55" t="s">
        <v>754</v>
      </c>
    </row>
    <row r="23" spans="1:4">
      <c r="A23" s="55">
        <v>22</v>
      </c>
      <c r="B23" s="55" t="s">
        <v>743</v>
      </c>
      <c r="C23" s="55" t="s">
        <v>755</v>
      </c>
      <c r="D23" s="55" t="s">
        <v>756</v>
      </c>
    </row>
    <row r="24" spans="1:4">
      <c r="A24" s="55">
        <v>23</v>
      </c>
      <c r="B24" s="55" t="s">
        <v>743</v>
      </c>
      <c r="C24" s="55" t="s">
        <v>757</v>
      </c>
      <c r="D24" s="55" t="s">
        <v>758</v>
      </c>
    </row>
    <row r="25" spans="1:4">
      <c r="A25" s="55">
        <v>24</v>
      </c>
      <c r="B25" s="55" t="s">
        <v>759</v>
      </c>
      <c r="C25" s="55" t="s">
        <v>761</v>
      </c>
      <c r="D25" s="55" t="s">
        <v>762</v>
      </c>
    </row>
    <row r="26" spans="1:4">
      <c r="A26" s="55">
        <v>25</v>
      </c>
      <c r="B26" s="55" t="s">
        <v>759</v>
      </c>
      <c r="C26" s="55" t="s">
        <v>763</v>
      </c>
      <c r="D26" s="55" t="s">
        <v>764</v>
      </c>
    </row>
    <row r="27" spans="1:4">
      <c r="A27" s="55">
        <v>26</v>
      </c>
      <c r="B27" s="55" t="s">
        <v>759</v>
      </c>
      <c r="C27" s="55" t="s">
        <v>759</v>
      </c>
      <c r="D27" s="55" t="s">
        <v>760</v>
      </c>
    </row>
    <row r="28" spans="1:4">
      <c r="A28" s="55">
        <v>27</v>
      </c>
      <c r="B28" s="55" t="s">
        <v>759</v>
      </c>
      <c r="C28" s="55" t="s">
        <v>765</v>
      </c>
      <c r="D28" s="55" t="s">
        <v>766</v>
      </c>
    </row>
    <row r="29" spans="1:4">
      <c r="A29" s="55">
        <v>28</v>
      </c>
      <c r="B29" s="55" t="s">
        <v>759</v>
      </c>
      <c r="C29" s="55" t="s">
        <v>767</v>
      </c>
      <c r="D29" s="55" t="s">
        <v>768</v>
      </c>
    </row>
    <row r="30" spans="1:4">
      <c r="A30" s="55">
        <v>29</v>
      </c>
      <c r="B30" s="55" t="s">
        <v>759</v>
      </c>
      <c r="C30" s="55" t="s">
        <v>769</v>
      </c>
      <c r="D30" s="55" t="s">
        <v>770</v>
      </c>
    </row>
    <row r="31" spans="1:4">
      <c r="A31" s="55">
        <v>30</v>
      </c>
      <c r="B31" s="55" t="s">
        <v>759</v>
      </c>
      <c r="C31" s="55" t="s">
        <v>771</v>
      </c>
      <c r="D31" s="55" t="s">
        <v>772</v>
      </c>
    </row>
    <row r="32" spans="1:4">
      <c r="A32" s="55">
        <v>31</v>
      </c>
      <c r="B32" s="55" t="s">
        <v>759</v>
      </c>
      <c r="C32" s="55" t="s">
        <v>773</v>
      </c>
      <c r="D32" s="55" t="s">
        <v>774</v>
      </c>
    </row>
    <row r="33" spans="1:4">
      <c r="A33" s="55">
        <v>32</v>
      </c>
      <c r="B33" s="55" t="s">
        <v>759</v>
      </c>
      <c r="C33" s="55" t="s">
        <v>775</v>
      </c>
      <c r="D33" s="55" t="s">
        <v>776</v>
      </c>
    </row>
    <row r="34" spans="1:4">
      <c r="A34" s="55">
        <v>33</v>
      </c>
      <c r="B34" s="55" t="s">
        <v>759</v>
      </c>
      <c r="C34" s="55" t="s">
        <v>777</v>
      </c>
      <c r="D34" s="55" t="s">
        <v>778</v>
      </c>
    </row>
    <row r="35" spans="1:4">
      <c r="A35" s="55">
        <v>34</v>
      </c>
      <c r="B35" s="55" t="s">
        <v>759</v>
      </c>
      <c r="C35" s="55" t="s">
        <v>779</v>
      </c>
      <c r="D35" s="55" t="s">
        <v>780</v>
      </c>
    </row>
    <row r="36" spans="1:4">
      <c r="A36" s="55">
        <v>35</v>
      </c>
      <c r="B36" s="55" t="s">
        <v>759</v>
      </c>
      <c r="C36" s="55" t="s">
        <v>781</v>
      </c>
      <c r="D36" s="55" t="s">
        <v>782</v>
      </c>
    </row>
    <row r="37" spans="1:4">
      <c r="A37" s="55">
        <v>36</v>
      </c>
      <c r="B37" s="55" t="s">
        <v>759</v>
      </c>
      <c r="C37" s="55" t="s">
        <v>783</v>
      </c>
      <c r="D37" s="55" t="s">
        <v>784</v>
      </c>
    </row>
    <row r="38" spans="1:4">
      <c r="A38" s="55">
        <v>37</v>
      </c>
      <c r="B38" s="55" t="s">
        <v>759</v>
      </c>
      <c r="C38" s="55" t="s">
        <v>785</v>
      </c>
      <c r="D38" s="55" t="s">
        <v>786</v>
      </c>
    </row>
    <row r="39" spans="1:4">
      <c r="A39" s="55">
        <v>38</v>
      </c>
      <c r="B39" s="55" t="s">
        <v>787</v>
      </c>
      <c r="C39" s="55" t="s">
        <v>789</v>
      </c>
      <c r="D39" s="55" t="s">
        <v>790</v>
      </c>
    </row>
    <row r="40" spans="1:4">
      <c r="A40" s="55">
        <v>39</v>
      </c>
      <c r="B40" s="55" t="s">
        <v>787</v>
      </c>
      <c r="C40" s="55" t="s">
        <v>791</v>
      </c>
      <c r="D40" s="55" t="s">
        <v>792</v>
      </c>
    </row>
    <row r="41" spans="1:4">
      <c r="A41" s="55">
        <v>40</v>
      </c>
      <c r="B41" s="55" t="s">
        <v>787</v>
      </c>
      <c r="C41" s="55" t="s">
        <v>787</v>
      </c>
      <c r="D41" s="55" t="s">
        <v>788</v>
      </c>
    </row>
    <row r="42" spans="1:4">
      <c r="A42" s="55">
        <v>41</v>
      </c>
      <c r="B42" s="55" t="s">
        <v>787</v>
      </c>
      <c r="C42" s="55" t="s">
        <v>793</v>
      </c>
      <c r="D42" s="55" t="s">
        <v>794</v>
      </c>
    </row>
    <row r="43" spans="1:4">
      <c r="A43" s="55">
        <v>42</v>
      </c>
      <c r="B43" s="55" t="s">
        <v>787</v>
      </c>
      <c r="C43" s="55" t="s">
        <v>795</v>
      </c>
      <c r="D43" s="55" t="s">
        <v>796</v>
      </c>
    </row>
    <row r="44" spans="1:4">
      <c r="A44" s="55">
        <v>43</v>
      </c>
      <c r="B44" s="55" t="s">
        <v>787</v>
      </c>
      <c r="C44" s="55" t="s">
        <v>797</v>
      </c>
      <c r="D44" s="55" t="s">
        <v>798</v>
      </c>
    </row>
    <row r="45" spans="1:4">
      <c r="A45" s="55">
        <v>44</v>
      </c>
      <c r="B45" s="55" t="s">
        <v>787</v>
      </c>
      <c r="C45" s="55" t="s">
        <v>799</v>
      </c>
      <c r="D45" s="55" t="s">
        <v>800</v>
      </c>
    </row>
    <row r="46" spans="1:4">
      <c r="A46" s="55">
        <v>45</v>
      </c>
      <c r="B46" s="55" t="s">
        <v>787</v>
      </c>
      <c r="C46" s="55" t="s">
        <v>801</v>
      </c>
      <c r="D46" s="55" t="s">
        <v>802</v>
      </c>
    </row>
    <row r="47" spans="1:4">
      <c r="A47" s="55">
        <v>46</v>
      </c>
      <c r="B47" s="55" t="s">
        <v>787</v>
      </c>
      <c r="C47" s="55" t="s">
        <v>803</v>
      </c>
      <c r="D47" s="55" t="s">
        <v>804</v>
      </c>
    </row>
    <row r="48" spans="1:4">
      <c r="A48" s="55">
        <v>47</v>
      </c>
      <c r="B48" s="55" t="s">
        <v>787</v>
      </c>
      <c r="C48" s="55" t="s">
        <v>805</v>
      </c>
      <c r="D48" s="55" t="s">
        <v>806</v>
      </c>
    </row>
    <row r="49" spans="1:4">
      <c r="A49" s="55">
        <v>48</v>
      </c>
      <c r="B49" s="55" t="s">
        <v>787</v>
      </c>
      <c r="C49" s="55" t="s">
        <v>807</v>
      </c>
      <c r="D49" s="55" t="s">
        <v>808</v>
      </c>
    </row>
    <row r="50" spans="1:4">
      <c r="A50" s="55">
        <v>49</v>
      </c>
      <c r="B50" s="55" t="s">
        <v>787</v>
      </c>
      <c r="C50" s="55" t="s">
        <v>809</v>
      </c>
      <c r="D50" s="55" t="s">
        <v>810</v>
      </c>
    </row>
    <row r="51" spans="1:4">
      <c r="A51" s="55">
        <v>50</v>
      </c>
      <c r="B51" s="55" t="s">
        <v>787</v>
      </c>
      <c r="C51" s="55" t="s">
        <v>811</v>
      </c>
      <c r="D51" s="55" t="s">
        <v>812</v>
      </c>
    </row>
    <row r="52" spans="1:4">
      <c r="A52" s="55">
        <v>51</v>
      </c>
      <c r="B52" s="55" t="s">
        <v>787</v>
      </c>
      <c r="C52" s="55" t="s">
        <v>813</v>
      </c>
      <c r="D52" s="55" t="s">
        <v>814</v>
      </c>
    </row>
    <row r="53" spans="1:4">
      <c r="A53" s="55">
        <v>52</v>
      </c>
      <c r="B53" s="55" t="s">
        <v>787</v>
      </c>
      <c r="C53" s="55" t="s">
        <v>815</v>
      </c>
      <c r="D53" s="55" t="s">
        <v>816</v>
      </c>
    </row>
    <row r="54" spans="1:4">
      <c r="A54" s="55">
        <v>53</v>
      </c>
      <c r="B54" s="55" t="s">
        <v>787</v>
      </c>
      <c r="C54" s="55" t="s">
        <v>817</v>
      </c>
      <c r="D54" s="55" t="s">
        <v>818</v>
      </c>
    </row>
    <row r="55" spans="1:4">
      <c r="A55" s="55">
        <v>54</v>
      </c>
      <c r="B55" s="55" t="s">
        <v>819</v>
      </c>
      <c r="C55" s="55" t="s">
        <v>821</v>
      </c>
      <c r="D55" s="55" t="s">
        <v>822</v>
      </c>
    </row>
    <row r="56" spans="1:4">
      <c r="A56" s="55">
        <v>55</v>
      </c>
      <c r="B56" s="55" t="s">
        <v>819</v>
      </c>
      <c r="C56" s="55" t="s">
        <v>819</v>
      </c>
      <c r="D56" s="55" t="s">
        <v>820</v>
      </c>
    </row>
    <row r="57" spans="1:4">
      <c r="A57" s="55">
        <v>56</v>
      </c>
      <c r="B57" s="55" t="s">
        <v>819</v>
      </c>
      <c r="C57" s="55" t="s">
        <v>823</v>
      </c>
      <c r="D57" s="55" t="s">
        <v>824</v>
      </c>
    </row>
    <row r="58" spans="1:4">
      <c r="A58" s="55">
        <v>57</v>
      </c>
      <c r="B58" s="55" t="s">
        <v>819</v>
      </c>
      <c r="C58" s="55" t="s">
        <v>825</v>
      </c>
      <c r="D58" s="55" t="s">
        <v>826</v>
      </c>
    </row>
    <row r="59" spans="1:4">
      <c r="A59" s="55">
        <v>58</v>
      </c>
      <c r="B59" s="55" t="s">
        <v>819</v>
      </c>
      <c r="C59" s="55" t="s">
        <v>827</v>
      </c>
      <c r="D59" s="55" t="s">
        <v>828</v>
      </c>
    </row>
    <row r="60" spans="1:4">
      <c r="A60" s="55">
        <v>59</v>
      </c>
      <c r="B60" s="55" t="s">
        <v>819</v>
      </c>
      <c r="C60" s="55" t="s">
        <v>829</v>
      </c>
      <c r="D60" s="55" t="s">
        <v>830</v>
      </c>
    </row>
    <row r="61" spans="1:4">
      <c r="A61" s="55">
        <v>60</v>
      </c>
      <c r="B61" s="55" t="s">
        <v>819</v>
      </c>
      <c r="C61" s="55" t="s">
        <v>831</v>
      </c>
      <c r="D61" s="55" t="s">
        <v>832</v>
      </c>
    </row>
    <row r="62" spans="1:4">
      <c r="A62" s="55">
        <v>61</v>
      </c>
      <c r="B62" s="55" t="s">
        <v>819</v>
      </c>
      <c r="C62" s="55" t="s">
        <v>833</v>
      </c>
      <c r="D62" s="55" t="s">
        <v>834</v>
      </c>
    </row>
    <row r="63" spans="1:4">
      <c r="A63" s="55">
        <v>62</v>
      </c>
      <c r="B63" s="55" t="s">
        <v>819</v>
      </c>
      <c r="C63" s="55" t="s">
        <v>835</v>
      </c>
      <c r="D63" s="55" t="s">
        <v>836</v>
      </c>
    </row>
    <row r="64" spans="1:4">
      <c r="A64" s="55">
        <v>63</v>
      </c>
      <c r="B64" s="55" t="s">
        <v>837</v>
      </c>
      <c r="C64" s="55" t="s">
        <v>839</v>
      </c>
      <c r="D64" s="55" t="s">
        <v>840</v>
      </c>
    </row>
    <row r="65" spans="1:4">
      <c r="A65" s="55">
        <v>64</v>
      </c>
      <c r="B65" s="55" t="s">
        <v>837</v>
      </c>
      <c r="C65" s="55" t="s">
        <v>841</v>
      </c>
      <c r="D65" s="55" t="s">
        <v>842</v>
      </c>
    </row>
    <row r="66" spans="1:4">
      <c r="A66" s="55">
        <v>65</v>
      </c>
      <c r="B66" s="55" t="s">
        <v>837</v>
      </c>
      <c r="C66" s="55" t="s">
        <v>843</v>
      </c>
      <c r="D66" s="55" t="s">
        <v>844</v>
      </c>
    </row>
    <row r="67" spans="1:4">
      <c r="A67" s="55">
        <v>66</v>
      </c>
      <c r="B67" s="55" t="s">
        <v>837</v>
      </c>
      <c r="C67" s="55" t="s">
        <v>845</v>
      </c>
      <c r="D67" s="55" t="s">
        <v>846</v>
      </c>
    </row>
    <row r="68" spans="1:4">
      <c r="A68" s="55">
        <v>67</v>
      </c>
      <c r="B68" s="55" t="s">
        <v>837</v>
      </c>
      <c r="C68" s="55" t="s">
        <v>837</v>
      </c>
      <c r="D68" s="55" t="s">
        <v>838</v>
      </c>
    </row>
    <row r="69" spans="1:4">
      <c r="A69" s="55">
        <v>68</v>
      </c>
      <c r="B69" s="55" t="s">
        <v>837</v>
      </c>
      <c r="C69" s="55" t="s">
        <v>847</v>
      </c>
      <c r="D69" s="55" t="s">
        <v>848</v>
      </c>
    </row>
    <row r="70" spans="1:4">
      <c r="A70" s="55">
        <v>69</v>
      </c>
      <c r="B70" s="55" t="s">
        <v>837</v>
      </c>
      <c r="C70" s="55" t="s">
        <v>849</v>
      </c>
      <c r="D70" s="55" t="s">
        <v>850</v>
      </c>
    </row>
    <row r="71" spans="1:4">
      <c r="A71" s="55">
        <v>70</v>
      </c>
      <c r="B71" s="55" t="s">
        <v>837</v>
      </c>
      <c r="C71" s="55" t="s">
        <v>851</v>
      </c>
      <c r="D71" s="55" t="s">
        <v>852</v>
      </c>
    </row>
    <row r="72" spans="1:4">
      <c r="A72" s="55">
        <v>71</v>
      </c>
      <c r="B72" s="55" t="s">
        <v>837</v>
      </c>
      <c r="C72" s="55" t="s">
        <v>853</v>
      </c>
      <c r="D72" s="55" t="s">
        <v>854</v>
      </c>
    </row>
    <row r="73" spans="1:4">
      <c r="A73" s="55">
        <v>72</v>
      </c>
      <c r="B73" s="55" t="s">
        <v>837</v>
      </c>
      <c r="C73" s="55" t="s">
        <v>855</v>
      </c>
      <c r="D73" s="55" t="s">
        <v>856</v>
      </c>
    </row>
    <row r="74" spans="1:4">
      <c r="A74" s="55">
        <v>73</v>
      </c>
      <c r="B74" s="55" t="s">
        <v>837</v>
      </c>
      <c r="C74" s="55" t="s">
        <v>857</v>
      </c>
      <c r="D74" s="55" t="s">
        <v>858</v>
      </c>
    </row>
    <row r="75" spans="1:4">
      <c r="A75" s="55">
        <v>74</v>
      </c>
      <c r="B75" s="55" t="s">
        <v>837</v>
      </c>
      <c r="C75" s="55" t="s">
        <v>859</v>
      </c>
      <c r="D75" s="55" t="s">
        <v>860</v>
      </c>
    </row>
    <row r="76" spans="1:4">
      <c r="A76" s="55">
        <v>75</v>
      </c>
      <c r="B76" s="55" t="s">
        <v>837</v>
      </c>
      <c r="C76" s="55" t="s">
        <v>861</v>
      </c>
      <c r="D76" s="55" t="s">
        <v>862</v>
      </c>
    </row>
    <row r="77" spans="1:4">
      <c r="A77" s="55">
        <v>76</v>
      </c>
      <c r="B77" s="55" t="s">
        <v>837</v>
      </c>
      <c r="C77" s="55" t="s">
        <v>863</v>
      </c>
      <c r="D77" s="55" t="s">
        <v>864</v>
      </c>
    </row>
    <row r="78" spans="1:4">
      <c r="A78" s="55">
        <v>77</v>
      </c>
      <c r="B78" s="55" t="s">
        <v>865</v>
      </c>
      <c r="C78" s="55" t="s">
        <v>867</v>
      </c>
      <c r="D78" s="55" t="s">
        <v>868</v>
      </c>
    </row>
    <row r="79" spans="1:4">
      <c r="A79" s="55">
        <v>78</v>
      </c>
      <c r="B79" s="55" t="s">
        <v>865</v>
      </c>
      <c r="C79" s="55" t="s">
        <v>869</v>
      </c>
      <c r="D79" s="55" t="s">
        <v>870</v>
      </c>
    </row>
    <row r="80" spans="1:4">
      <c r="A80" s="55">
        <v>79</v>
      </c>
      <c r="B80" s="55" t="s">
        <v>865</v>
      </c>
      <c r="C80" s="55" t="s">
        <v>871</v>
      </c>
      <c r="D80" s="55" t="s">
        <v>872</v>
      </c>
    </row>
    <row r="81" spans="1:4">
      <c r="A81" s="55">
        <v>80</v>
      </c>
      <c r="B81" s="55" t="s">
        <v>865</v>
      </c>
      <c r="C81" s="55" t="s">
        <v>873</v>
      </c>
      <c r="D81" s="55" t="s">
        <v>874</v>
      </c>
    </row>
    <row r="82" spans="1:4">
      <c r="A82" s="55">
        <v>81</v>
      </c>
      <c r="B82" s="55" t="s">
        <v>865</v>
      </c>
      <c r="C82" s="55" t="s">
        <v>875</v>
      </c>
      <c r="D82" s="55" t="s">
        <v>876</v>
      </c>
    </row>
    <row r="83" spans="1:4">
      <c r="A83" s="55">
        <v>82</v>
      </c>
      <c r="B83" s="55" t="s">
        <v>865</v>
      </c>
      <c r="C83" s="55" t="s">
        <v>865</v>
      </c>
      <c r="D83" s="55" t="s">
        <v>866</v>
      </c>
    </row>
    <row r="84" spans="1:4">
      <c r="A84" s="55">
        <v>83</v>
      </c>
      <c r="B84" s="55" t="s">
        <v>865</v>
      </c>
      <c r="C84" s="55" t="s">
        <v>877</v>
      </c>
      <c r="D84" s="55" t="s">
        <v>878</v>
      </c>
    </row>
    <row r="85" spans="1:4">
      <c r="A85" s="55">
        <v>84</v>
      </c>
      <c r="B85" s="55" t="s">
        <v>865</v>
      </c>
      <c r="C85" s="55" t="s">
        <v>879</v>
      </c>
      <c r="D85" s="55" t="s">
        <v>880</v>
      </c>
    </row>
    <row r="86" spans="1:4">
      <c r="A86" s="55">
        <v>85</v>
      </c>
      <c r="B86" s="55" t="s">
        <v>865</v>
      </c>
      <c r="C86" s="55" t="s">
        <v>881</v>
      </c>
      <c r="D86" s="55" t="s">
        <v>882</v>
      </c>
    </row>
    <row r="87" spans="1:4">
      <c r="A87" s="55">
        <v>86</v>
      </c>
      <c r="B87" s="55" t="s">
        <v>865</v>
      </c>
      <c r="C87" s="55" t="s">
        <v>883</v>
      </c>
      <c r="D87" s="55" t="s">
        <v>884</v>
      </c>
    </row>
    <row r="88" spans="1:4">
      <c r="A88" s="55">
        <v>87</v>
      </c>
      <c r="B88" s="55" t="s">
        <v>865</v>
      </c>
      <c r="C88" s="55" t="s">
        <v>885</v>
      </c>
      <c r="D88" s="55" t="s">
        <v>886</v>
      </c>
    </row>
    <row r="89" spans="1:4">
      <c r="A89" s="55">
        <v>88</v>
      </c>
      <c r="B89" s="55" t="s">
        <v>887</v>
      </c>
      <c r="C89" s="55" t="s">
        <v>761</v>
      </c>
      <c r="D89" s="55" t="s">
        <v>889</v>
      </c>
    </row>
    <row r="90" spans="1:4">
      <c r="A90" s="55">
        <v>89</v>
      </c>
      <c r="B90" s="55" t="s">
        <v>887</v>
      </c>
      <c r="C90" s="55" t="s">
        <v>890</v>
      </c>
      <c r="D90" s="55" t="s">
        <v>891</v>
      </c>
    </row>
    <row r="91" spans="1:4">
      <c r="A91" s="55">
        <v>90</v>
      </c>
      <c r="B91" s="55" t="s">
        <v>887</v>
      </c>
      <c r="C91" s="55" t="s">
        <v>892</v>
      </c>
      <c r="D91" s="55" t="s">
        <v>893</v>
      </c>
    </row>
    <row r="92" spans="1:4">
      <c r="A92" s="55">
        <v>91</v>
      </c>
      <c r="B92" s="55" t="s">
        <v>887</v>
      </c>
      <c r="C92" s="55" t="s">
        <v>894</v>
      </c>
      <c r="D92" s="55" t="s">
        <v>895</v>
      </c>
    </row>
    <row r="93" spans="1:4">
      <c r="A93" s="55">
        <v>92</v>
      </c>
      <c r="B93" s="55" t="s">
        <v>887</v>
      </c>
      <c r="C93" s="55" t="s">
        <v>896</v>
      </c>
      <c r="D93" s="55" t="s">
        <v>897</v>
      </c>
    </row>
    <row r="94" spans="1:4">
      <c r="A94" s="55">
        <v>93</v>
      </c>
      <c r="B94" s="55" t="s">
        <v>887</v>
      </c>
      <c r="C94" s="55" t="s">
        <v>887</v>
      </c>
      <c r="D94" s="55" t="s">
        <v>888</v>
      </c>
    </row>
    <row r="95" spans="1:4">
      <c r="A95" s="55">
        <v>94</v>
      </c>
      <c r="B95" s="55" t="s">
        <v>887</v>
      </c>
      <c r="C95" s="55" t="s">
        <v>898</v>
      </c>
      <c r="D95" s="55" t="s">
        <v>899</v>
      </c>
    </row>
    <row r="96" spans="1:4">
      <c r="A96" s="55">
        <v>95</v>
      </c>
      <c r="B96" s="55" t="s">
        <v>887</v>
      </c>
      <c r="C96" s="55" t="s">
        <v>900</v>
      </c>
      <c r="D96" s="55" t="s">
        <v>901</v>
      </c>
    </row>
    <row r="97" spans="1:4">
      <c r="A97" s="55">
        <v>96</v>
      </c>
      <c r="B97" s="55" t="s">
        <v>887</v>
      </c>
      <c r="C97" s="55" t="s">
        <v>902</v>
      </c>
      <c r="D97" s="55" t="s">
        <v>903</v>
      </c>
    </row>
    <row r="98" spans="1:4">
      <c r="A98" s="55">
        <v>97</v>
      </c>
      <c r="B98" s="55" t="s">
        <v>887</v>
      </c>
      <c r="C98" s="55" t="s">
        <v>904</v>
      </c>
      <c r="D98" s="55" t="s">
        <v>905</v>
      </c>
    </row>
    <row r="99" spans="1:4">
      <c r="A99" s="55">
        <v>98</v>
      </c>
      <c r="B99" s="55" t="s">
        <v>887</v>
      </c>
      <c r="C99" s="55" t="s">
        <v>906</v>
      </c>
      <c r="D99" s="55" t="s">
        <v>907</v>
      </c>
    </row>
    <row r="100" spans="1:4">
      <c r="A100" s="55">
        <v>99</v>
      </c>
      <c r="B100" s="55" t="s">
        <v>887</v>
      </c>
      <c r="C100" s="55" t="s">
        <v>908</v>
      </c>
      <c r="D100" s="55" t="s">
        <v>909</v>
      </c>
    </row>
    <row r="101" spans="1:4">
      <c r="A101" s="55">
        <v>100</v>
      </c>
      <c r="B101" s="55" t="s">
        <v>887</v>
      </c>
      <c r="C101" s="55" t="s">
        <v>910</v>
      </c>
      <c r="D101" s="55" t="s">
        <v>911</v>
      </c>
    </row>
    <row r="102" spans="1:4">
      <c r="A102" s="55">
        <v>101</v>
      </c>
      <c r="B102" s="55" t="s">
        <v>887</v>
      </c>
      <c r="C102" s="55" t="s">
        <v>912</v>
      </c>
      <c r="D102" s="55" t="s">
        <v>913</v>
      </c>
    </row>
    <row r="103" spans="1:4">
      <c r="A103" s="55">
        <v>102</v>
      </c>
      <c r="B103" s="55" t="s">
        <v>887</v>
      </c>
      <c r="C103" s="55" t="s">
        <v>914</v>
      </c>
      <c r="D103" s="55" t="s">
        <v>915</v>
      </c>
    </row>
    <row r="104" spans="1:4">
      <c r="A104" s="55">
        <v>103</v>
      </c>
      <c r="B104" s="55" t="s">
        <v>887</v>
      </c>
      <c r="C104" s="55" t="s">
        <v>916</v>
      </c>
      <c r="D104" s="55" t="s">
        <v>917</v>
      </c>
    </row>
    <row r="105" spans="1:4">
      <c r="A105" s="55">
        <v>104</v>
      </c>
      <c r="B105" s="55" t="s">
        <v>887</v>
      </c>
      <c r="C105" s="55" t="s">
        <v>918</v>
      </c>
      <c r="D105" s="55" t="s">
        <v>919</v>
      </c>
    </row>
    <row r="106" spans="1:4">
      <c r="A106" s="55">
        <v>105</v>
      </c>
      <c r="B106" s="55" t="s">
        <v>920</v>
      </c>
      <c r="C106" s="55" t="s">
        <v>922</v>
      </c>
      <c r="D106" s="55" t="s">
        <v>923</v>
      </c>
    </row>
    <row r="107" spans="1:4">
      <c r="A107" s="55">
        <v>106</v>
      </c>
      <c r="B107" s="55" t="s">
        <v>920</v>
      </c>
      <c r="C107" s="55" t="s">
        <v>924</v>
      </c>
      <c r="D107" s="55" t="s">
        <v>925</v>
      </c>
    </row>
    <row r="108" spans="1:4">
      <c r="A108" s="55">
        <v>107</v>
      </c>
      <c r="B108" s="55" t="s">
        <v>920</v>
      </c>
      <c r="C108" s="55" t="s">
        <v>926</v>
      </c>
      <c r="D108" s="55" t="s">
        <v>927</v>
      </c>
    </row>
    <row r="109" spans="1:4">
      <c r="A109" s="55">
        <v>108</v>
      </c>
      <c r="B109" s="55" t="s">
        <v>920</v>
      </c>
      <c r="C109" s="55" t="s">
        <v>920</v>
      </c>
      <c r="D109" s="55" t="s">
        <v>921</v>
      </c>
    </row>
    <row r="110" spans="1:4">
      <c r="A110" s="55">
        <v>109</v>
      </c>
      <c r="B110" s="55" t="s">
        <v>920</v>
      </c>
      <c r="C110" s="55" t="s">
        <v>928</v>
      </c>
      <c r="D110" s="55" t="s">
        <v>929</v>
      </c>
    </row>
    <row r="111" spans="1:4">
      <c r="A111" s="55">
        <v>110</v>
      </c>
      <c r="B111" s="55" t="s">
        <v>920</v>
      </c>
      <c r="C111" s="55" t="s">
        <v>930</v>
      </c>
      <c r="D111" s="55" t="s">
        <v>931</v>
      </c>
    </row>
    <row r="112" spans="1:4">
      <c r="A112" s="55">
        <v>111</v>
      </c>
      <c r="B112" s="55" t="s">
        <v>920</v>
      </c>
      <c r="C112" s="55" t="s">
        <v>932</v>
      </c>
      <c r="D112" s="55" t="s">
        <v>933</v>
      </c>
    </row>
    <row r="113" spans="1:4">
      <c r="A113" s="55">
        <v>112</v>
      </c>
      <c r="B113" s="55" t="s">
        <v>920</v>
      </c>
      <c r="C113" s="55" t="s">
        <v>934</v>
      </c>
      <c r="D113" s="55" t="s">
        <v>935</v>
      </c>
    </row>
    <row r="114" spans="1:4">
      <c r="A114" s="55">
        <v>113</v>
      </c>
      <c r="B114" s="55" t="s">
        <v>920</v>
      </c>
      <c r="C114" s="55" t="s">
        <v>936</v>
      </c>
      <c r="D114" s="55" t="s">
        <v>937</v>
      </c>
    </row>
    <row r="115" spans="1:4">
      <c r="A115" s="55">
        <v>114</v>
      </c>
      <c r="B115" s="55" t="s">
        <v>920</v>
      </c>
      <c r="C115" s="55" t="s">
        <v>938</v>
      </c>
      <c r="D115" s="55" t="s">
        <v>939</v>
      </c>
    </row>
    <row r="116" spans="1:4">
      <c r="A116" s="55">
        <v>115</v>
      </c>
      <c r="B116" s="55" t="s">
        <v>920</v>
      </c>
      <c r="C116" s="55" t="s">
        <v>940</v>
      </c>
      <c r="D116" s="55" t="s">
        <v>941</v>
      </c>
    </row>
    <row r="117" spans="1:4">
      <c r="A117" s="55">
        <v>116</v>
      </c>
      <c r="B117" s="55" t="s">
        <v>942</v>
      </c>
      <c r="C117" s="55" t="s">
        <v>944</v>
      </c>
      <c r="D117" s="55" t="s">
        <v>945</v>
      </c>
    </row>
    <row r="118" spans="1:4">
      <c r="A118" s="55">
        <v>117</v>
      </c>
      <c r="B118" s="55" t="s">
        <v>942</v>
      </c>
      <c r="C118" s="55" t="s">
        <v>946</v>
      </c>
      <c r="D118" s="55" t="s">
        <v>947</v>
      </c>
    </row>
    <row r="119" spans="1:4">
      <c r="A119" s="55">
        <v>118</v>
      </c>
      <c r="B119" s="55" t="s">
        <v>942</v>
      </c>
      <c r="C119" s="55" t="s">
        <v>942</v>
      </c>
      <c r="D119" s="55" t="s">
        <v>943</v>
      </c>
    </row>
    <row r="120" spans="1:4">
      <c r="A120" s="55">
        <v>119</v>
      </c>
      <c r="B120" s="55" t="s">
        <v>942</v>
      </c>
      <c r="C120" s="55" t="s">
        <v>948</v>
      </c>
      <c r="D120" s="55" t="s">
        <v>949</v>
      </c>
    </row>
    <row r="121" spans="1:4">
      <c r="A121" s="55">
        <v>120</v>
      </c>
      <c r="B121" s="55" t="s">
        <v>942</v>
      </c>
      <c r="C121" s="55" t="s">
        <v>749</v>
      </c>
      <c r="D121" s="55" t="s">
        <v>950</v>
      </c>
    </row>
    <row r="122" spans="1:4">
      <c r="A122" s="55">
        <v>121</v>
      </c>
      <c r="B122" s="55" t="s">
        <v>942</v>
      </c>
      <c r="C122" s="55" t="s">
        <v>951</v>
      </c>
      <c r="D122" s="55" t="s">
        <v>952</v>
      </c>
    </row>
    <row r="123" spans="1:4">
      <c r="A123" s="55">
        <v>122</v>
      </c>
      <c r="B123" s="55" t="s">
        <v>942</v>
      </c>
      <c r="C123" s="55" t="s">
        <v>953</v>
      </c>
      <c r="D123" s="55" t="s">
        <v>954</v>
      </c>
    </row>
    <row r="124" spans="1:4">
      <c r="A124" s="55">
        <v>123</v>
      </c>
      <c r="B124" s="55" t="s">
        <v>942</v>
      </c>
      <c r="C124" s="55" t="s">
        <v>955</v>
      </c>
      <c r="D124" s="55" t="s">
        <v>956</v>
      </c>
    </row>
    <row r="125" spans="1:4">
      <c r="A125" s="55">
        <v>124</v>
      </c>
      <c r="B125" s="55" t="s">
        <v>942</v>
      </c>
      <c r="C125" s="55" t="s">
        <v>957</v>
      </c>
      <c r="D125" s="55" t="s">
        <v>958</v>
      </c>
    </row>
    <row r="126" spans="1:4">
      <c r="A126" s="55">
        <v>125</v>
      </c>
      <c r="B126" s="55" t="s">
        <v>942</v>
      </c>
      <c r="C126" s="55" t="s">
        <v>959</v>
      </c>
      <c r="D126" s="55" t="s">
        <v>960</v>
      </c>
    </row>
    <row r="127" spans="1:4">
      <c r="A127" s="55">
        <v>126</v>
      </c>
      <c r="B127" s="55" t="s">
        <v>942</v>
      </c>
      <c r="C127" s="55" t="s">
        <v>961</v>
      </c>
      <c r="D127" s="55" t="s">
        <v>962</v>
      </c>
    </row>
    <row r="128" spans="1:4">
      <c r="A128" s="55">
        <v>127</v>
      </c>
      <c r="B128" s="55" t="s">
        <v>963</v>
      </c>
      <c r="C128" s="55" t="s">
        <v>965</v>
      </c>
      <c r="D128" s="55" t="s">
        <v>966</v>
      </c>
    </row>
    <row r="129" spans="1:4">
      <c r="A129" s="55">
        <v>128</v>
      </c>
      <c r="B129" s="55" t="s">
        <v>963</v>
      </c>
      <c r="C129" s="55" t="s">
        <v>967</v>
      </c>
      <c r="D129" s="55" t="s">
        <v>968</v>
      </c>
    </row>
    <row r="130" spans="1:4">
      <c r="A130" s="55">
        <v>129</v>
      </c>
      <c r="B130" s="55" t="s">
        <v>963</v>
      </c>
      <c r="C130" s="55" t="s">
        <v>969</v>
      </c>
      <c r="D130" s="55" t="s">
        <v>970</v>
      </c>
    </row>
    <row r="131" spans="1:4">
      <c r="A131" s="55">
        <v>130</v>
      </c>
      <c r="B131" s="55" t="s">
        <v>963</v>
      </c>
      <c r="C131" s="55" t="s">
        <v>971</v>
      </c>
      <c r="D131" s="55" t="s">
        <v>972</v>
      </c>
    </row>
    <row r="132" spans="1:4">
      <c r="A132" s="55">
        <v>131</v>
      </c>
      <c r="B132" s="55" t="s">
        <v>963</v>
      </c>
      <c r="C132" s="55" t="s">
        <v>973</v>
      </c>
      <c r="D132" s="55" t="s">
        <v>974</v>
      </c>
    </row>
    <row r="133" spans="1:4">
      <c r="A133" s="55">
        <v>132</v>
      </c>
      <c r="B133" s="55" t="s">
        <v>963</v>
      </c>
      <c r="C133" s="55" t="s">
        <v>975</v>
      </c>
      <c r="D133" s="55" t="s">
        <v>976</v>
      </c>
    </row>
    <row r="134" spans="1:4">
      <c r="A134" s="55">
        <v>133</v>
      </c>
      <c r="B134" s="55" t="s">
        <v>963</v>
      </c>
      <c r="C134" s="55" t="s">
        <v>963</v>
      </c>
      <c r="D134" s="55" t="s">
        <v>964</v>
      </c>
    </row>
    <row r="135" spans="1:4">
      <c r="A135" s="55">
        <v>134</v>
      </c>
      <c r="B135" s="55" t="s">
        <v>963</v>
      </c>
      <c r="C135" s="55" t="s">
        <v>977</v>
      </c>
      <c r="D135" s="55" t="s">
        <v>978</v>
      </c>
    </row>
    <row r="136" spans="1:4">
      <c r="A136" s="55">
        <v>135</v>
      </c>
      <c r="B136" s="55" t="s">
        <v>963</v>
      </c>
      <c r="C136" s="55" t="s">
        <v>979</v>
      </c>
      <c r="D136" s="55" t="s">
        <v>980</v>
      </c>
    </row>
    <row r="137" spans="1:4">
      <c r="A137" s="55">
        <v>136</v>
      </c>
      <c r="B137" s="55" t="s">
        <v>963</v>
      </c>
      <c r="C137" s="55" t="s">
        <v>981</v>
      </c>
      <c r="D137" s="55" t="s">
        <v>982</v>
      </c>
    </row>
    <row r="138" spans="1:4">
      <c r="A138" s="55">
        <v>137</v>
      </c>
      <c r="B138" s="55" t="s">
        <v>963</v>
      </c>
      <c r="C138" s="55" t="s">
        <v>983</v>
      </c>
      <c r="D138" s="55" t="s">
        <v>984</v>
      </c>
    </row>
    <row r="139" spans="1:4">
      <c r="A139" s="55">
        <v>138</v>
      </c>
      <c r="B139" s="55" t="s">
        <v>963</v>
      </c>
      <c r="C139" s="55" t="s">
        <v>985</v>
      </c>
      <c r="D139" s="55" t="s">
        <v>986</v>
      </c>
    </row>
    <row r="140" spans="1:4">
      <c r="A140" s="55">
        <v>139</v>
      </c>
      <c r="B140" s="55" t="s">
        <v>963</v>
      </c>
      <c r="C140" s="55" t="s">
        <v>987</v>
      </c>
      <c r="D140" s="55" t="s">
        <v>988</v>
      </c>
    </row>
    <row r="141" spans="1:4">
      <c r="A141" s="55">
        <v>140</v>
      </c>
      <c r="B141" s="55" t="s">
        <v>963</v>
      </c>
      <c r="C141" s="55" t="s">
        <v>989</v>
      </c>
      <c r="D141" s="55" t="s">
        <v>990</v>
      </c>
    </row>
    <row r="142" spans="1:4">
      <c r="A142" s="55">
        <v>141</v>
      </c>
      <c r="B142" s="55" t="s">
        <v>963</v>
      </c>
      <c r="C142" s="55" t="s">
        <v>991</v>
      </c>
      <c r="D142" s="55" t="s">
        <v>992</v>
      </c>
    </row>
    <row r="143" spans="1:4">
      <c r="A143" s="55">
        <v>142</v>
      </c>
      <c r="B143" s="55" t="s">
        <v>963</v>
      </c>
      <c r="C143" s="55" t="s">
        <v>857</v>
      </c>
      <c r="D143" s="55" t="s">
        <v>993</v>
      </c>
    </row>
    <row r="144" spans="1:4">
      <c r="A144" s="55">
        <v>143</v>
      </c>
      <c r="B144" s="55" t="s">
        <v>963</v>
      </c>
      <c r="C144" s="55" t="s">
        <v>994</v>
      </c>
      <c r="D144" s="55" t="s">
        <v>995</v>
      </c>
    </row>
    <row r="145" spans="1:4">
      <c r="A145" s="55">
        <v>144</v>
      </c>
      <c r="B145" s="55" t="s">
        <v>963</v>
      </c>
      <c r="C145" s="55" t="s">
        <v>996</v>
      </c>
      <c r="D145" s="55" t="s">
        <v>997</v>
      </c>
    </row>
    <row r="146" spans="1:4">
      <c r="A146" s="55">
        <v>145</v>
      </c>
      <c r="B146" s="55" t="s">
        <v>998</v>
      </c>
      <c r="C146" s="55" t="s">
        <v>1000</v>
      </c>
      <c r="D146" s="55" t="s">
        <v>1001</v>
      </c>
    </row>
    <row r="147" spans="1:4">
      <c r="A147" s="55">
        <v>146</v>
      </c>
      <c r="B147" s="55" t="s">
        <v>998</v>
      </c>
      <c r="C147" s="55" t="s">
        <v>1002</v>
      </c>
      <c r="D147" s="55" t="s">
        <v>1003</v>
      </c>
    </row>
    <row r="148" spans="1:4">
      <c r="A148" s="55">
        <v>147</v>
      </c>
      <c r="B148" s="55" t="s">
        <v>998</v>
      </c>
      <c r="C148" s="55" t="s">
        <v>1004</v>
      </c>
      <c r="D148" s="55" t="s">
        <v>1005</v>
      </c>
    </row>
    <row r="149" spans="1:4">
      <c r="A149" s="55">
        <v>148</v>
      </c>
      <c r="B149" s="55" t="s">
        <v>998</v>
      </c>
      <c r="C149" s="55" t="s">
        <v>1006</v>
      </c>
      <c r="D149" s="55" t="s">
        <v>1007</v>
      </c>
    </row>
    <row r="150" spans="1:4">
      <c r="A150" s="55">
        <v>149</v>
      </c>
      <c r="B150" s="55" t="s">
        <v>998</v>
      </c>
      <c r="C150" s="55" t="s">
        <v>998</v>
      </c>
      <c r="D150" s="55" t="s">
        <v>999</v>
      </c>
    </row>
    <row r="151" spans="1:4">
      <c r="A151" s="55">
        <v>150</v>
      </c>
      <c r="B151" s="55" t="s">
        <v>998</v>
      </c>
      <c r="C151" s="55" t="s">
        <v>1008</v>
      </c>
      <c r="D151" s="55" t="s">
        <v>1009</v>
      </c>
    </row>
    <row r="152" spans="1:4">
      <c r="A152" s="55">
        <v>151</v>
      </c>
      <c r="B152" s="55" t="s">
        <v>998</v>
      </c>
      <c r="C152" s="55" t="s">
        <v>1010</v>
      </c>
      <c r="D152" s="55" t="s">
        <v>1011</v>
      </c>
    </row>
    <row r="153" spans="1:4">
      <c r="A153" s="55">
        <v>152</v>
      </c>
      <c r="B153" s="55" t="s">
        <v>998</v>
      </c>
      <c r="C153" s="55" t="s">
        <v>1012</v>
      </c>
      <c r="D153" s="55" t="s">
        <v>1013</v>
      </c>
    </row>
    <row r="154" spans="1:4">
      <c r="A154" s="55">
        <v>153</v>
      </c>
      <c r="B154" s="55" t="s">
        <v>998</v>
      </c>
      <c r="C154" s="55" t="s">
        <v>1014</v>
      </c>
      <c r="D154" s="55" t="s">
        <v>1015</v>
      </c>
    </row>
    <row r="155" spans="1:4">
      <c r="A155" s="55">
        <v>154</v>
      </c>
      <c r="B155" s="55" t="s">
        <v>1016</v>
      </c>
      <c r="C155" s="55" t="s">
        <v>1018</v>
      </c>
      <c r="D155" s="55" t="s">
        <v>1019</v>
      </c>
    </row>
    <row r="156" spans="1:4">
      <c r="A156" s="55">
        <v>155</v>
      </c>
      <c r="B156" s="55" t="s">
        <v>1016</v>
      </c>
      <c r="C156" s="55" t="s">
        <v>1020</v>
      </c>
      <c r="D156" s="55" t="s">
        <v>1021</v>
      </c>
    </row>
    <row r="157" spans="1:4">
      <c r="A157" s="55">
        <v>156</v>
      </c>
      <c r="B157" s="55" t="s">
        <v>1016</v>
      </c>
      <c r="C157" s="55" t="s">
        <v>1022</v>
      </c>
      <c r="D157" s="55" t="s">
        <v>1023</v>
      </c>
    </row>
    <row r="158" spans="1:4">
      <c r="A158" s="55">
        <v>157</v>
      </c>
      <c r="B158" s="55" t="s">
        <v>1016</v>
      </c>
      <c r="C158" s="55" t="s">
        <v>1024</v>
      </c>
      <c r="D158" s="55" t="s">
        <v>1025</v>
      </c>
    </row>
    <row r="159" spans="1:4">
      <c r="A159" s="55">
        <v>158</v>
      </c>
      <c r="B159" s="55" t="s">
        <v>1016</v>
      </c>
      <c r="C159" s="55" t="s">
        <v>1026</v>
      </c>
      <c r="D159" s="55" t="s">
        <v>1027</v>
      </c>
    </row>
    <row r="160" spans="1:4">
      <c r="A160" s="55">
        <v>159</v>
      </c>
      <c r="B160" s="55" t="s">
        <v>1016</v>
      </c>
      <c r="C160" s="55" t="s">
        <v>1028</v>
      </c>
      <c r="D160" s="55" t="s">
        <v>1029</v>
      </c>
    </row>
    <row r="161" spans="1:4">
      <c r="A161" s="55">
        <v>160</v>
      </c>
      <c r="B161" s="55" t="s">
        <v>1016</v>
      </c>
      <c r="C161" s="55" t="s">
        <v>1016</v>
      </c>
      <c r="D161" s="55" t="s">
        <v>1017</v>
      </c>
    </row>
    <row r="162" spans="1:4">
      <c r="A162" s="55">
        <v>161</v>
      </c>
      <c r="B162" s="55" t="s">
        <v>1016</v>
      </c>
      <c r="C162" s="55" t="s">
        <v>1030</v>
      </c>
      <c r="D162" s="55" t="s">
        <v>1031</v>
      </c>
    </row>
    <row r="163" spans="1:4">
      <c r="A163" s="55">
        <v>162</v>
      </c>
      <c r="B163" s="55" t="s">
        <v>1016</v>
      </c>
      <c r="C163" s="55" t="s">
        <v>1032</v>
      </c>
      <c r="D163" s="55" t="s">
        <v>1033</v>
      </c>
    </row>
    <row r="164" spans="1:4">
      <c r="A164" s="55">
        <v>163</v>
      </c>
      <c r="B164" s="55" t="s">
        <v>1034</v>
      </c>
      <c r="C164" s="55" t="s">
        <v>1036</v>
      </c>
      <c r="D164" s="55" t="s">
        <v>1037</v>
      </c>
    </row>
    <row r="165" spans="1:4">
      <c r="A165" s="55">
        <v>164</v>
      </c>
      <c r="B165" s="55" t="s">
        <v>1034</v>
      </c>
      <c r="C165" s="55" t="s">
        <v>1038</v>
      </c>
      <c r="D165" s="55" t="s">
        <v>1039</v>
      </c>
    </row>
    <row r="166" spans="1:4">
      <c r="A166" s="55">
        <v>165</v>
      </c>
      <c r="B166" s="55" t="s">
        <v>1034</v>
      </c>
      <c r="C166" s="55" t="s">
        <v>1034</v>
      </c>
      <c r="D166" s="55" t="s">
        <v>1035</v>
      </c>
    </row>
    <row r="167" spans="1:4">
      <c r="A167" s="55">
        <v>166</v>
      </c>
      <c r="B167" s="55" t="s">
        <v>1034</v>
      </c>
      <c r="C167" s="55" t="s">
        <v>1040</v>
      </c>
      <c r="D167" s="55" t="s">
        <v>1041</v>
      </c>
    </row>
    <row r="168" spans="1:4">
      <c r="A168" s="55">
        <v>167</v>
      </c>
      <c r="B168" s="55" t="s">
        <v>1034</v>
      </c>
      <c r="C168" s="55" t="s">
        <v>1042</v>
      </c>
      <c r="D168" s="55" t="s">
        <v>1043</v>
      </c>
    </row>
    <row r="169" spans="1:4">
      <c r="A169" s="55">
        <v>168</v>
      </c>
      <c r="B169" s="55" t="s">
        <v>1034</v>
      </c>
      <c r="C169" s="55" t="s">
        <v>1044</v>
      </c>
      <c r="D169" s="55" t="s">
        <v>1045</v>
      </c>
    </row>
    <row r="170" spans="1:4">
      <c r="A170" s="55">
        <v>169</v>
      </c>
      <c r="B170" s="55" t="s">
        <v>1034</v>
      </c>
      <c r="C170" s="55" t="s">
        <v>1046</v>
      </c>
      <c r="D170" s="55" t="s">
        <v>1047</v>
      </c>
    </row>
    <row r="171" spans="1:4">
      <c r="A171" s="55">
        <v>170</v>
      </c>
      <c r="B171" s="55" t="s">
        <v>1034</v>
      </c>
      <c r="C171" s="55" t="s">
        <v>1048</v>
      </c>
      <c r="D171" s="55" t="s">
        <v>1049</v>
      </c>
    </row>
    <row r="172" spans="1:4">
      <c r="A172" s="55">
        <v>171</v>
      </c>
      <c r="B172" s="55" t="s">
        <v>1050</v>
      </c>
      <c r="C172" s="55" t="s">
        <v>1052</v>
      </c>
      <c r="D172" s="55" t="s">
        <v>1053</v>
      </c>
    </row>
    <row r="173" spans="1:4">
      <c r="A173" s="55">
        <v>172</v>
      </c>
      <c r="B173" s="55" t="s">
        <v>1050</v>
      </c>
      <c r="C173" s="55" t="s">
        <v>1054</v>
      </c>
      <c r="D173" s="55" t="s">
        <v>1055</v>
      </c>
    </row>
    <row r="174" spans="1:4">
      <c r="A174" s="55">
        <v>173</v>
      </c>
      <c r="B174" s="55" t="s">
        <v>1050</v>
      </c>
      <c r="C174" s="55" t="s">
        <v>1056</v>
      </c>
      <c r="D174" s="55" t="s">
        <v>1057</v>
      </c>
    </row>
    <row r="175" spans="1:4">
      <c r="A175" s="55">
        <v>174</v>
      </c>
      <c r="B175" s="55" t="s">
        <v>1050</v>
      </c>
      <c r="C175" s="55" t="s">
        <v>1058</v>
      </c>
      <c r="D175" s="55" t="s">
        <v>1059</v>
      </c>
    </row>
    <row r="176" spans="1:4">
      <c r="A176" s="55">
        <v>175</v>
      </c>
      <c r="B176" s="55" t="s">
        <v>1050</v>
      </c>
      <c r="C176" s="55" t="s">
        <v>1060</v>
      </c>
      <c r="D176" s="55" t="s">
        <v>1061</v>
      </c>
    </row>
    <row r="177" spans="1:4">
      <c r="A177" s="55">
        <v>176</v>
      </c>
      <c r="B177" s="55" t="s">
        <v>1050</v>
      </c>
      <c r="C177" s="55" t="s">
        <v>1050</v>
      </c>
      <c r="D177" s="55" t="s">
        <v>1051</v>
      </c>
    </row>
    <row r="178" spans="1:4">
      <c r="A178" s="55">
        <v>177</v>
      </c>
      <c r="B178" s="55" t="s">
        <v>1050</v>
      </c>
      <c r="C178" s="55" t="s">
        <v>1062</v>
      </c>
      <c r="D178" s="55" t="s">
        <v>1063</v>
      </c>
    </row>
    <row r="179" spans="1:4">
      <c r="A179" s="55">
        <v>178</v>
      </c>
      <c r="B179" s="55" t="s">
        <v>1050</v>
      </c>
      <c r="C179" s="55" t="s">
        <v>1064</v>
      </c>
      <c r="D179" s="55" t="s">
        <v>1065</v>
      </c>
    </row>
    <row r="180" spans="1:4">
      <c r="A180" s="55">
        <v>179</v>
      </c>
      <c r="B180" s="55" t="s">
        <v>1050</v>
      </c>
      <c r="C180" s="55" t="s">
        <v>1066</v>
      </c>
      <c r="D180" s="55" t="s">
        <v>1067</v>
      </c>
    </row>
    <row r="181" spans="1:4">
      <c r="A181" s="55">
        <v>180</v>
      </c>
      <c r="B181" s="55" t="s">
        <v>1050</v>
      </c>
      <c r="C181" s="55" t="s">
        <v>1068</v>
      </c>
      <c r="D181" s="55" t="s">
        <v>1069</v>
      </c>
    </row>
    <row r="182" spans="1:4">
      <c r="A182" s="55">
        <v>181</v>
      </c>
      <c r="B182" s="55" t="s">
        <v>1050</v>
      </c>
      <c r="C182" s="55" t="s">
        <v>1070</v>
      </c>
      <c r="D182" s="55" t="s">
        <v>1071</v>
      </c>
    </row>
    <row r="183" spans="1:4">
      <c r="A183" s="55">
        <v>182</v>
      </c>
      <c r="B183" s="55" t="s">
        <v>1072</v>
      </c>
      <c r="C183" s="55" t="s">
        <v>1074</v>
      </c>
      <c r="D183" s="55" t="s">
        <v>1075</v>
      </c>
    </row>
    <row r="184" spans="1:4">
      <c r="A184" s="55">
        <v>183</v>
      </c>
      <c r="B184" s="55" t="s">
        <v>1072</v>
      </c>
      <c r="C184" s="55" t="s">
        <v>1076</v>
      </c>
      <c r="D184" s="55" t="s">
        <v>1077</v>
      </c>
    </row>
    <row r="185" spans="1:4">
      <c r="A185" s="55">
        <v>184</v>
      </c>
      <c r="B185" s="55" t="s">
        <v>1072</v>
      </c>
      <c r="C185" s="55" t="s">
        <v>1078</v>
      </c>
      <c r="D185" s="55" t="s">
        <v>1079</v>
      </c>
    </row>
    <row r="186" spans="1:4">
      <c r="A186" s="55">
        <v>185</v>
      </c>
      <c r="B186" s="55" t="s">
        <v>1072</v>
      </c>
      <c r="C186" s="55" t="s">
        <v>1080</v>
      </c>
      <c r="D186" s="55" t="s">
        <v>1081</v>
      </c>
    </row>
    <row r="187" spans="1:4">
      <c r="A187" s="55">
        <v>186</v>
      </c>
      <c r="B187" s="55" t="s">
        <v>1072</v>
      </c>
      <c r="C187" s="55" t="s">
        <v>1082</v>
      </c>
      <c r="D187" s="55" t="s">
        <v>1083</v>
      </c>
    </row>
    <row r="188" spans="1:4">
      <c r="A188" s="55">
        <v>187</v>
      </c>
      <c r="B188" s="55" t="s">
        <v>1072</v>
      </c>
      <c r="C188" s="55" t="s">
        <v>1084</v>
      </c>
      <c r="D188" s="55" t="s">
        <v>1085</v>
      </c>
    </row>
    <row r="189" spans="1:4">
      <c r="A189" s="55">
        <v>188</v>
      </c>
      <c r="B189" s="55" t="s">
        <v>1072</v>
      </c>
      <c r="C189" s="55" t="s">
        <v>1086</v>
      </c>
      <c r="D189" s="55" t="s">
        <v>1087</v>
      </c>
    </row>
    <row r="190" spans="1:4">
      <c r="A190" s="55">
        <v>189</v>
      </c>
      <c r="B190" s="55" t="s">
        <v>1072</v>
      </c>
      <c r="C190" s="55" t="s">
        <v>1088</v>
      </c>
      <c r="D190" s="55" t="s">
        <v>1089</v>
      </c>
    </row>
    <row r="191" spans="1:4">
      <c r="A191" s="55">
        <v>190</v>
      </c>
      <c r="B191" s="55" t="s">
        <v>1072</v>
      </c>
      <c r="C191" s="55" t="s">
        <v>1072</v>
      </c>
      <c r="D191" s="55" t="s">
        <v>1073</v>
      </c>
    </row>
    <row r="192" spans="1:4">
      <c r="A192" s="55">
        <v>191</v>
      </c>
      <c r="B192" s="55" t="s">
        <v>1072</v>
      </c>
      <c r="C192" s="55" t="s">
        <v>1090</v>
      </c>
      <c r="D192" s="55" t="s">
        <v>1091</v>
      </c>
    </row>
    <row r="193" spans="1:4">
      <c r="A193" s="55">
        <v>192</v>
      </c>
      <c r="B193" s="55" t="s">
        <v>1072</v>
      </c>
      <c r="C193" s="55" t="s">
        <v>1092</v>
      </c>
      <c r="D193" s="55" t="s">
        <v>1093</v>
      </c>
    </row>
    <row r="194" spans="1:4">
      <c r="A194" s="55">
        <v>193</v>
      </c>
      <c r="B194" s="55" t="s">
        <v>1072</v>
      </c>
      <c r="C194" s="55" t="s">
        <v>1094</v>
      </c>
      <c r="D194" s="55" t="s">
        <v>1095</v>
      </c>
    </row>
    <row r="195" spans="1:4">
      <c r="A195" s="55">
        <v>194</v>
      </c>
      <c r="B195" s="55" t="s">
        <v>1072</v>
      </c>
      <c r="C195" s="55" t="s">
        <v>1096</v>
      </c>
      <c r="D195" s="55" t="s">
        <v>1097</v>
      </c>
    </row>
    <row r="196" spans="1:4">
      <c r="A196" s="55">
        <v>195</v>
      </c>
      <c r="B196" s="55" t="s">
        <v>1072</v>
      </c>
      <c r="C196" s="55" t="s">
        <v>1098</v>
      </c>
      <c r="D196" s="55" t="s">
        <v>1099</v>
      </c>
    </row>
    <row r="197" spans="1:4">
      <c r="A197" s="55">
        <v>196</v>
      </c>
      <c r="B197" s="55" t="s">
        <v>1100</v>
      </c>
      <c r="C197" s="55" t="s">
        <v>1102</v>
      </c>
      <c r="D197" s="55" t="s">
        <v>1103</v>
      </c>
    </row>
    <row r="198" spans="1:4">
      <c r="A198" s="55">
        <v>197</v>
      </c>
      <c r="B198" s="55" t="s">
        <v>1100</v>
      </c>
      <c r="C198" s="55" t="s">
        <v>1104</v>
      </c>
      <c r="D198" s="55" t="s">
        <v>1105</v>
      </c>
    </row>
    <row r="199" spans="1:4">
      <c r="A199" s="55">
        <v>198</v>
      </c>
      <c r="B199" s="55" t="s">
        <v>1100</v>
      </c>
      <c r="C199" s="55" t="s">
        <v>1106</v>
      </c>
      <c r="D199" s="55" t="s">
        <v>1107</v>
      </c>
    </row>
    <row r="200" spans="1:4">
      <c r="A200" s="55">
        <v>199</v>
      </c>
      <c r="B200" s="55" t="s">
        <v>1100</v>
      </c>
      <c r="C200" s="55" t="s">
        <v>1108</v>
      </c>
      <c r="D200" s="55" t="s">
        <v>1109</v>
      </c>
    </row>
    <row r="201" spans="1:4">
      <c r="A201" s="55">
        <v>200</v>
      </c>
      <c r="B201" s="55" t="s">
        <v>1100</v>
      </c>
      <c r="C201" s="55" t="s">
        <v>1110</v>
      </c>
      <c r="D201" s="55" t="s">
        <v>1111</v>
      </c>
    </row>
    <row r="202" spans="1:4">
      <c r="A202" s="55">
        <v>201</v>
      </c>
      <c r="B202" s="55" t="s">
        <v>1100</v>
      </c>
      <c r="C202" s="55" t="s">
        <v>801</v>
      </c>
      <c r="D202" s="55" t="s">
        <v>1112</v>
      </c>
    </row>
    <row r="203" spans="1:4">
      <c r="A203" s="55">
        <v>202</v>
      </c>
      <c r="B203" s="55" t="s">
        <v>1100</v>
      </c>
      <c r="C203" s="55" t="s">
        <v>1100</v>
      </c>
      <c r="D203" s="55" t="s">
        <v>1101</v>
      </c>
    </row>
    <row r="204" spans="1:4">
      <c r="A204" s="55">
        <v>203</v>
      </c>
      <c r="B204" s="55" t="s">
        <v>1100</v>
      </c>
      <c r="C204" s="55" t="s">
        <v>1113</v>
      </c>
      <c r="D204" s="55" t="s">
        <v>1114</v>
      </c>
    </row>
    <row r="205" spans="1:4">
      <c r="A205" s="55">
        <v>204</v>
      </c>
      <c r="B205" s="55" t="s">
        <v>1100</v>
      </c>
      <c r="C205" s="55" t="s">
        <v>1115</v>
      </c>
      <c r="D205" s="55" t="s">
        <v>1116</v>
      </c>
    </row>
    <row r="206" spans="1:4">
      <c r="A206" s="55">
        <v>205</v>
      </c>
      <c r="B206" s="55" t="s">
        <v>1100</v>
      </c>
      <c r="C206" s="55" t="s">
        <v>1117</v>
      </c>
      <c r="D206" s="55" t="s">
        <v>1118</v>
      </c>
    </row>
    <row r="207" spans="1:4">
      <c r="A207" s="55">
        <v>206</v>
      </c>
      <c r="B207" s="55" t="s">
        <v>1100</v>
      </c>
      <c r="C207" s="55" t="s">
        <v>1119</v>
      </c>
      <c r="D207" s="55" t="s">
        <v>1120</v>
      </c>
    </row>
    <row r="208" spans="1:4">
      <c r="A208" s="55">
        <v>207</v>
      </c>
      <c r="B208" s="55" t="s">
        <v>1100</v>
      </c>
      <c r="C208" s="55" t="s">
        <v>1121</v>
      </c>
      <c r="D208" s="55" t="s">
        <v>1122</v>
      </c>
    </row>
    <row r="209" spans="1:4">
      <c r="A209" s="55">
        <v>208</v>
      </c>
      <c r="B209" s="55" t="s">
        <v>1123</v>
      </c>
      <c r="C209" s="55" t="s">
        <v>1125</v>
      </c>
      <c r="D209" s="55" t="s">
        <v>1126</v>
      </c>
    </row>
    <row r="210" spans="1:4">
      <c r="A210" s="55">
        <v>209</v>
      </c>
      <c r="B210" s="55" t="s">
        <v>1123</v>
      </c>
      <c r="C210" s="55" t="s">
        <v>1127</v>
      </c>
      <c r="D210" s="55" t="s">
        <v>1128</v>
      </c>
    </row>
    <row r="211" spans="1:4">
      <c r="A211" s="55">
        <v>210</v>
      </c>
      <c r="B211" s="55" t="s">
        <v>1123</v>
      </c>
      <c r="C211" s="55" t="s">
        <v>1129</v>
      </c>
      <c r="D211" s="55" t="s">
        <v>1130</v>
      </c>
    </row>
    <row r="212" spans="1:4">
      <c r="A212" s="55">
        <v>211</v>
      </c>
      <c r="B212" s="55" t="s">
        <v>1123</v>
      </c>
      <c r="C212" s="55" t="s">
        <v>1131</v>
      </c>
      <c r="D212" s="55" t="s">
        <v>1132</v>
      </c>
    </row>
    <row r="213" spans="1:4">
      <c r="A213" s="55">
        <v>212</v>
      </c>
      <c r="B213" s="55" t="s">
        <v>1123</v>
      </c>
      <c r="C213" s="55" t="s">
        <v>1133</v>
      </c>
      <c r="D213" s="55" t="s">
        <v>1134</v>
      </c>
    </row>
    <row r="214" spans="1:4">
      <c r="A214" s="55">
        <v>213</v>
      </c>
      <c r="B214" s="55" t="s">
        <v>1123</v>
      </c>
      <c r="C214" s="55" t="s">
        <v>1135</v>
      </c>
      <c r="D214" s="55" t="s">
        <v>1136</v>
      </c>
    </row>
    <row r="215" spans="1:4">
      <c r="A215" s="55">
        <v>214</v>
      </c>
      <c r="B215" s="55" t="s">
        <v>1123</v>
      </c>
      <c r="C215" s="55" t="s">
        <v>1137</v>
      </c>
      <c r="D215" s="55" t="s">
        <v>1138</v>
      </c>
    </row>
    <row r="216" spans="1:4">
      <c r="A216" s="55">
        <v>215</v>
      </c>
      <c r="B216" s="55" t="s">
        <v>1123</v>
      </c>
      <c r="C216" s="55" t="s">
        <v>1123</v>
      </c>
      <c r="D216" s="55" t="s">
        <v>1124</v>
      </c>
    </row>
    <row r="217" spans="1:4">
      <c r="A217" s="55">
        <v>216</v>
      </c>
      <c r="B217" s="55" t="s">
        <v>1123</v>
      </c>
      <c r="C217" s="55" t="s">
        <v>1139</v>
      </c>
      <c r="D217" s="55" t="s">
        <v>1140</v>
      </c>
    </row>
    <row r="218" spans="1:4">
      <c r="A218" s="55">
        <v>217</v>
      </c>
      <c r="B218" s="55" t="s">
        <v>1141</v>
      </c>
      <c r="C218" s="55" t="s">
        <v>1143</v>
      </c>
      <c r="D218" s="55" t="s">
        <v>1144</v>
      </c>
    </row>
    <row r="219" spans="1:4">
      <c r="A219" s="55">
        <v>218</v>
      </c>
      <c r="B219" s="55" t="s">
        <v>1141</v>
      </c>
      <c r="C219" s="55" t="s">
        <v>898</v>
      </c>
      <c r="D219" s="55" t="s">
        <v>1145</v>
      </c>
    </row>
    <row r="220" spans="1:4">
      <c r="A220" s="55">
        <v>219</v>
      </c>
      <c r="B220" s="55" t="s">
        <v>1141</v>
      </c>
      <c r="C220" s="55" t="s">
        <v>1146</v>
      </c>
      <c r="D220" s="55" t="s">
        <v>1147</v>
      </c>
    </row>
    <row r="221" spans="1:4">
      <c r="A221" s="55">
        <v>220</v>
      </c>
      <c r="B221" s="55" t="s">
        <v>1141</v>
      </c>
      <c r="C221" s="55" t="s">
        <v>1141</v>
      </c>
      <c r="D221" s="55" t="s">
        <v>1142</v>
      </c>
    </row>
    <row r="222" spans="1:4">
      <c r="A222" s="55">
        <v>221</v>
      </c>
      <c r="B222" s="55" t="s">
        <v>1141</v>
      </c>
      <c r="C222" s="55" t="s">
        <v>1148</v>
      </c>
      <c r="D222" s="55" t="s">
        <v>1149</v>
      </c>
    </row>
    <row r="223" spans="1:4">
      <c r="A223" s="55">
        <v>222</v>
      </c>
      <c r="B223" s="55" t="s">
        <v>1141</v>
      </c>
      <c r="C223" s="55" t="s">
        <v>1150</v>
      </c>
      <c r="D223" s="55" t="s">
        <v>1151</v>
      </c>
    </row>
    <row r="224" spans="1:4">
      <c r="A224" s="55">
        <v>223</v>
      </c>
      <c r="B224" s="55" t="s">
        <v>1141</v>
      </c>
      <c r="C224" s="55" t="s">
        <v>1152</v>
      </c>
      <c r="D224" s="55" t="s">
        <v>1153</v>
      </c>
    </row>
    <row r="225" spans="1:4">
      <c r="A225" s="55">
        <v>224</v>
      </c>
      <c r="B225" s="55" t="s">
        <v>1141</v>
      </c>
      <c r="C225" s="55" t="s">
        <v>1154</v>
      </c>
      <c r="D225" s="55" t="s">
        <v>1155</v>
      </c>
    </row>
    <row r="226" spans="1:4">
      <c r="A226" s="55">
        <v>225</v>
      </c>
      <c r="B226" s="55" t="s">
        <v>1141</v>
      </c>
      <c r="C226" s="55" t="s">
        <v>1156</v>
      </c>
      <c r="D226" s="55" t="s">
        <v>1157</v>
      </c>
    </row>
    <row r="227" spans="1:4">
      <c r="A227" s="55">
        <v>226</v>
      </c>
      <c r="B227" s="55" t="s">
        <v>1141</v>
      </c>
      <c r="C227" s="55" t="s">
        <v>1158</v>
      </c>
      <c r="D227" s="55" t="s">
        <v>1159</v>
      </c>
    </row>
    <row r="228" spans="1:4">
      <c r="A228" s="55">
        <v>227</v>
      </c>
      <c r="B228" s="55" t="s">
        <v>1141</v>
      </c>
      <c r="C228" s="55" t="s">
        <v>1160</v>
      </c>
      <c r="D228" s="55" t="s">
        <v>1161</v>
      </c>
    </row>
    <row r="229" spans="1:4">
      <c r="A229" s="55">
        <v>228</v>
      </c>
      <c r="B229" s="55" t="s">
        <v>1162</v>
      </c>
      <c r="C229" s="55" t="s">
        <v>1164</v>
      </c>
      <c r="D229" s="55" t="s">
        <v>1165</v>
      </c>
    </row>
    <row r="230" spans="1:4">
      <c r="A230" s="55">
        <v>229</v>
      </c>
      <c r="B230" s="55" t="s">
        <v>1162</v>
      </c>
      <c r="C230" s="55" t="s">
        <v>1166</v>
      </c>
      <c r="D230" s="55" t="s">
        <v>1167</v>
      </c>
    </row>
    <row r="231" spans="1:4">
      <c r="A231" s="55">
        <v>230</v>
      </c>
      <c r="B231" s="55" t="s">
        <v>1162</v>
      </c>
      <c r="C231" s="55" t="s">
        <v>1168</v>
      </c>
      <c r="D231" s="55" t="s">
        <v>1169</v>
      </c>
    </row>
    <row r="232" spans="1:4">
      <c r="A232" s="55">
        <v>231</v>
      </c>
      <c r="B232" s="55" t="s">
        <v>1162</v>
      </c>
      <c r="C232" s="55" t="s">
        <v>1170</v>
      </c>
      <c r="D232" s="55" t="s">
        <v>1171</v>
      </c>
    </row>
    <row r="233" spans="1:4">
      <c r="A233" s="55">
        <v>232</v>
      </c>
      <c r="B233" s="55" t="s">
        <v>1162</v>
      </c>
      <c r="C233" s="55" t="s">
        <v>1172</v>
      </c>
      <c r="D233" s="55" t="s">
        <v>1173</v>
      </c>
    </row>
    <row r="234" spans="1:4">
      <c r="A234" s="55">
        <v>233</v>
      </c>
      <c r="B234" s="55" t="s">
        <v>1162</v>
      </c>
      <c r="C234" s="55" t="s">
        <v>1174</v>
      </c>
      <c r="D234" s="55" t="s">
        <v>1175</v>
      </c>
    </row>
    <row r="235" spans="1:4">
      <c r="A235" s="55">
        <v>234</v>
      </c>
      <c r="B235" s="55" t="s">
        <v>1162</v>
      </c>
      <c r="C235" s="55" t="s">
        <v>851</v>
      </c>
      <c r="D235" s="55" t="s">
        <v>1176</v>
      </c>
    </row>
    <row r="236" spans="1:4">
      <c r="A236" s="55">
        <v>235</v>
      </c>
      <c r="B236" s="55" t="s">
        <v>1162</v>
      </c>
      <c r="C236" s="55" t="s">
        <v>1177</v>
      </c>
      <c r="D236" s="55" t="s">
        <v>1178</v>
      </c>
    </row>
    <row r="237" spans="1:4">
      <c r="A237" s="55">
        <v>236</v>
      </c>
      <c r="B237" s="55" t="s">
        <v>1162</v>
      </c>
      <c r="C237" s="55" t="s">
        <v>1179</v>
      </c>
      <c r="D237" s="55" t="s">
        <v>1180</v>
      </c>
    </row>
    <row r="238" spans="1:4">
      <c r="A238" s="55">
        <v>237</v>
      </c>
      <c r="B238" s="55" t="s">
        <v>1162</v>
      </c>
      <c r="C238" s="55" t="s">
        <v>1181</v>
      </c>
      <c r="D238" s="55" t="s">
        <v>1182</v>
      </c>
    </row>
    <row r="239" spans="1:4">
      <c r="A239" s="55">
        <v>238</v>
      </c>
      <c r="B239" s="55" t="s">
        <v>1162</v>
      </c>
      <c r="C239" s="55" t="s">
        <v>1183</v>
      </c>
      <c r="D239" s="55" t="s">
        <v>1184</v>
      </c>
    </row>
    <row r="240" spans="1:4">
      <c r="A240" s="55">
        <v>239</v>
      </c>
      <c r="B240" s="55" t="s">
        <v>1162</v>
      </c>
      <c r="C240" s="55" t="s">
        <v>1185</v>
      </c>
      <c r="D240" s="55" t="s">
        <v>1186</v>
      </c>
    </row>
    <row r="241" spans="1:4">
      <c r="A241" s="55">
        <v>240</v>
      </c>
      <c r="B241" s="55" t="s">
        <v>1162</v>
      </c>
      <c r="C241" s="55" t="s">
        <v>1162</v>
      </c>
      <c r="D241" s="55" t="s">
        <v>1163</v>
      </c>
    </row>
    <row r="242" spans="1:4">
      <c r="A242" s="55">
        <v>241</v>
      </c>
      <c r="B242" s="55" t="s">
        <v>1162</v>
      </c>
      <c r="C242" s="55" t="s">
        <v>859</v>
      </c>
      <c r="D242" s="55" t="s">
        <v>1187</v>
      </c>
    </row>
    <row r="243" spans="1:4">
      <c r="A243" s="55">
        <v>242</v>
      </c>
      <c r="B243" s="55" t="s">
        <v>1162</v>
      </c>
      <c r="C243" s="55" t="s">
        <v>1188</v>
      </c>
      <c r="D243" s="55" t="s">
        <v>1189</v>
      </c>
    </row>
    <row r="244" spans="1:4">
      <c r="A244" s="55">
        <v>243</v>
      </c>
      <c r="B244" s="55" t="s">
        <v>1162</v>
      </c>
      <c r="C244" s="55" t="s">
        <v>1190</v>
      </c>
      <c r="D244" s="55" t="s">
        <v>1191</v>
      </c>
    </row>
    <row r="245" spans="1:4">
      <c r="A245" s="55">
        <v>244</v>
      </c>
      <c r="B245" s="55" t="s">
        <v>1192</v>
      </c>
      <c r="C245" s="55" t="s">
        <v>1194</v>
      </c>
      <c r="D245" s="55" t="s">
        <v>1195</v>
      </c>
    </row>
    <row r="246" spans="1:4">
      <c r="A246" s="55">
        <v>245</v>
      </c>
      <c r="B246" s="55" t="s">
        <v>1192</v>
      </c>
      <c r="C246" s="55" t="s">
        <v>1196</v>
      </c>
      <c r="D246" s="55" t="s">
        <v>1197</v>
      </c>
    </row>
    <row r="247" spans="1:4">
      <c r="A247" s="55">
        <v>246</v>
      </c>
      <c r="B247" s="55" t="s">
        <v>1192</v>
      </c>
      <c r="C247" s="55" t="s">
        <v>1198</v>
      </c>
      <c r="D247" s="55" t="s">
        <v>1199</v>
      </c>
    </row>
    <row r="248" spans="1:4">
      <c r="A248" s="55">
        <v>247</v>
      </c>
      <c r="B248" s="55" t="s">
        <v>1192</v>
      </c>
      <c r="C248" s="55" t="s">
        <v>900</v>
      </c>
      <c r="D248" s="55" t="s">
        <v>1200</v>
      </c>
    </row>
    <row r="249" spans="1:4">
      <c r="A249" s="55">
        <v>248</v>
      </c>
      <c r="B249" s="55" t="s">
        <v>1192</v>
      </c>
      <c r="C249" s="55" t="s">
        <v>1201</v>
      </c>
      <c r="D249" s="55" t="s">
        <v>1202</v>
      </c>
    </row>
    <row r="250" spans="1:4">
      <c r="A250" s="55">
        <v>249</v>
      </c>
      <c r="B250" s="55" t="s">
        <v>1192</v>
      </c>
      <c r="C250" s="55" t="s">
        <v>906</v>
      </c>
      <c r="D250" s="55" t="s">
        <v>1203</v>
      </c>
    </row>
    <row r="251" spans="1:4">
      <c r="A251" s="55">
        <v>250</v>
      </c>
      <c r="B251" s="55" t="s">
        <v>1192</v>
      </c>
      <c r="C251" s="55" t="s">
        <v>1204</v>
      </c>
      <c r="D251" s="55" t="s">
        <v>1205</v>
      </c>
    </row>
    <row r="252" spans="1:4">
      <c r="A252" s="55">
        <v>251</v>
      </c>
      <c r="B252" s="55" t="s">
        <v>1192</v>
      </c>
      <c r="C252" s="55" t="s">
        <v>1206</v>
      </c>
      <c r="D252" s="55" t="s">
        <v>1207</v>
      </c>
    </row>
    <row r="253" spans="1:4">
      <c r="A253" s="55">
        <v>252</v>
      </c>
      <c r="B253" s="55" t="s">
        <v>1192</v>
      </c>
      <c r="C253" s="55" t="s">
        <v>1208</v>
      </c>
      <c r="D253" s="55" t="s">
        <v>1209</v>
      </c>
    </row>
    <row r="254" spans="1:4">
      <c r="A254" s="55">
        <v>253</v>
      </c>
      <c r="B254" s="55" t="s">
        <v>1192</v>
      </c>
      <c r="C254" s="55" t="s">
        <v>1192</v>
      </c>
      <c r="D254" s="55" t="s">
        <v>1193</v>
      </c>
    </row>
    <row r="255" spans="1:4">
      <c r="A255" s="55">
        <v>254</v>
      </c>
      <c r="B255" s="55" t="s">
        <v>1192</v>
      </c>
      <c r="C255" s="55" t="s">
        <v>1210</v>
      </c>
      <c r="D255" s="55" t="s">
        <v>1211</v>
      </c>
    </row>
    <row r="256" spans="1:4">
      <c r="A256" s="55">
        <v>255</v>
      </c>
      <c r="B256" s="55" t="s">
        <v>1192</v>
      </c>
      <c r="C256" s="55" t="s">
        <v>1212</v>
      </c>
      <c r="D256" s="55" t="s">
        <v>1213</v>
      </c>
    </row>
    <row r="257" spans="1:4">
      <c r="A257" s="55">
        <v>256</v>
      </c>
      <c r="B257" s="55" t="s">
        <v>1214</v>
      </c>
      <c r="C257" s="55" t="s">
        <v>1216</v>
      </c>
      <c r="D257" s="55" t="s">
        <v>1217</v>
      </c>
    </row>
    <row r="258" spans="1:4">
      <c r="A258" s="55">
        <v>257</v>
      </c>
      <c r="B258" s="55" t="s">
        <v>1214</v>
      </c>
      <c r="C258" s="55" t="s">
        <v>1218</v>
      </c>
      <c r="D258" s="55" t="s">
        <v>1219</v>
      </c>
    </row>
    <row r="259" spans="1:4">
      <c r="A259" s="55">
        <v>258</v>
      </c>
      <c r="B259" s="55" t="s">
        <v>1214</v>
      </c>
      <c r="C259" s="55" t="s">
        <v>1168</v>
      </c>
      <c r="D259" s="55" t="s">
        <v>1220</v>
      </c>
    </row>
    <row r="260" spans="1:4">
      <c r="A260" s="55">
        <v>259</v>
      </c>
      <c r="B260" s="55" t="s">
        <v>1214</v>
      </c>
      <c r="C260" s="55" t="s">
        <v>1214</v>
      </c>
      <c r="D260" s="55" t="s">
        <v>1215</v>
      </c>
    </row>
    <row r="261" spans="1:4">
      <c r="A261" s="55">
        <v>260</v>
      </c>
      <c r="B261" s="55" t="s">
        <v>1214</v>
      </c>
      <c r="C261" s="55" t="s">
        <v>1221</v>
      </c>
      <c r="D261" s="55" t="s">
        <v>1222</v>
      </c>
    </row>
    <row r="262" spans="1:4">
      <c r="A262" s="55">
        <v>261</v>
      </c>
      <c r="B262" s="55" t="s">
        <v>1214</v>
      </c>
      <c r="C262" s="55" t="s">
        <v>1223</v>
      </c>
      <c r="D262" s="55" t="s">
        <v>1224</v>
      </c>
    </row>
    <row r="263" spans="1:4">
      <c r="A263" s="55">
        <v>262</v>
      </c>
      <c r="B263" s="55" t="s">
        <v>1214</v>
      </c>
      <c r="C263" s="55" t="s">
        <v>994</v>
      </c>
      <c r="D263" s="55" t="s">
        <v>1225</v>
      </c>
    </row>
    <row r="264" spans="1:4">
      <c r="A264" s="55">
        <v>263</v>
      </c>
      <c r="B264" s="55" t="s">
        <v>1214</v>
      </c>
      <c r="C264" s="55" t="s">
        <v>1226</v>
      </c>
      <c r="D264" s="55" t="s">
        <v>1227</v>
      </c>
    </row>
    <row r="265" spans="1:4">
      <c r="A265" s="55">
        <v>264</v>
      </c>
      <c r="B265" s="55" t="s">
        <v>1228</v>
      </c>
      <c r="C265" s="55" t="s">
        <v>1230</v>
      </c>
      <c r="D265" s="55" t="s">
        <v>1231</v>
      </c>
    </row>
    <row r="266" spans="1:4">
      <c r="A266" s="55">
        <v>265</v>
      </c>
      <c r="B266" s="55" t="s">
        <v>1228</v>
      </c>
      <c r="C266" s="55" t="s">
        <v>1232</v>
      </c>
      <c r="D266" s="55" t="s">
        <v>1233</v>
      </c>
    </row>
    <row r="267" spans="1:4">
      <c r="A267" s="55">
        <v>266</v>
      </c>
      <c r="B267" s="55" t="s">
        <v>1228</v>
      </c>
      <c r="C267" s="55" t="s">
        <v>1234</v>
      </c>
      <c r="D267" s="55" t="s">
        <v>1235</v>
      </c>
    </row>
    <row r="268" spans="1:4">
      <c r="A268" s="55">
        <v>267</v>
      </c>
      <c r="B268" s="55" t="s">
        <v>1228</v>
      </c>
      <c r="C268" s="55" t="s">
        <v>1236</v>
      </c>
      <c r="D268" s="55" t="s">
        <v>1237</v>
      </c>
    </row>
    <row r="269" spans="1:4">
      <c r="A269" s="55">
        <v>268</v>
      </c>
      <c r="B269" s="55" t="s">
        <v>1228</v>
      </c>
      <c r="C269" s="55" t="s">
        <v>1238</v>
      </c>
      <c r="D269" s="55" t="s">
        <v>1239</v>
      </c>
    </row>
    <row r="270" spans="1:4">
      <c r="A270" s="55">
        <v>269</v>
      </c>
      <c r="B270" s="55" t="s">
        <v>1228</v>
      </c>
      <c r="C270" s="55" t="s">
        <v>1240</v>
      </c>
      <c r="D270" s="55" t="s">
        <v>1241</v>
      </c>
    </row>
    <row r="271" spans="1:4">
      <c r="A271" s="55">
        <v>270</v>
      </c>
      <c r="B271" s="55" t="s">
        <v>1228</v>
      </c>
      <c r="C271" s="55" t="s">
        <v>1242</v>
      </c>
      <c r="D271" s="55" t="s">
        <v>1243</v>
      </c>
    </row>
    <row r="272" spans="1:4">
      <c r="A272" s="55">
        <v>271</v>
      </c>
      <c r="B272" s="55" t="s">
        <v>1228</v>
      </c>
      <c r="C272" s="55" t="s">
        <v>1244</v>
      </c>
      <c r="D272" s="55" t="s">
        <v>1245</v>
      </c>
    </row>
    <row r="273" spans="1:4">
      <c r="A273" s="55">
        <v>272</v>
      </c>
      <c r="B273" s="55" t="s">
        <v>1228</v>
      </c>
      <c r="C273" s="55" t="s">
        <v>1246</v>
      </c>
      <c r="D273" s="55" t="s">
        <v>1247</v>
      </c>
    </row>
    <row r="274" spans="1:4">
      <c r="A274" s="55">
        <v>273</v>
      </c>
      <c r="B274" s="55" t="s">
        <v>1228</v>
      </c>
      <c r="C274" s="55" t="s">
        <v>1248</v>
      </c>
      <c r="D274" s="55" t="s">
        <v>1249</v>
      </c>
    </row>
    <row r="275" spans="1:4">
      <c r="A275" s="55">
        <v>274</v>
      </c>
      <c r="B275" s="55" t="s">
        <v>1228</v>
      </c>
      <c r="C275" s="55" t="s">
        <v>1250</v>
      </c>
      <c r="D275" s="55" t="s">
        <v>1251</v>
      </c>
    </row>
    <row r="276" spans="1:4">
      <c r="A276" s="55">
        <v>275</v>
      </c>
      <c r="B276" s="55" t="s">
        <v>1228</v>
      </c>
      <c r="C276" s="55" t="s">
        <v>1252</v>
      </c>
      <c r="D276" s="55" t="s">
        <v>1253</v>
      </c>
    </row>
    <row r="277" spans="1:4">
      <c r="A277" s="55">
        <v>276</v>
      </c>
      <c r="B277" s="55" t="s">
        <v>1228</v>
      </c>
      <c r="C277" s="55" t="s">
        <v>1254</v>
      </c>
      <c r="D277" s="55" t="s">
        <v>1255</v>
      </c>
    </row>
    <row r="278" spans="1:4">
      <c r="A278" s="55">
        <v>277</v>
      </c>
      <c r="B278" s="55" t="s">
        <v>1228</v>
      </c>
      <c r="C278" s="55" t="s">
        <v>1256</v>
      </c>
      <c r="D278" s="55" t="s">
        <v>1257</v>
      </c>
    </row>
    <row r="279" spans="1:4">
      <c r="A279" s="55">
        <v>278</v>
      </c>
      <c r="B279" s="55" t="s">
        <v>1228</v>
      </c>
      <c r="C279" s="55" t="s">
        <v>1258</v>
      </c>
      <c r="D279" s="55" t="s">
        <v>1259</v>
      </c>
    </row>
    <row r="280" spans="1:4">
      <c r="A280" s="55">
        <v>279</v>
      </c>
      <c r="B280" s="55" t="s">
        <v>1228</v>
      </c>
      <c r="C280" s="55" t="s">
        <v>1228</v>
      </c>
      <c r="D280" s="55" t="s">
        <v>1229</v>
      </c>
    </row>
    <row r="281" spans="1:4">
      <c r="A281" s="55">
        <v>280</v>
      </c>
      <c r="B281" s="55" t="s">
        <v>1228</v>
      </c>
      <c r="C281" s="55" t="s">
        <v>1260</v>
      </c>
      <c r="D281" s="55" t="s">
        <v>1261</v>
      </c>
    </row>
    <row r="282" spans="1:4">
      <c r="A282" s="55">
        <v>281</v>
      </c>
      <c r="B282" s="55" t="s">
        <v>1228</v>
      </c>
      <c r="C282" s="55" t="s">
        <v>1262</v>
      </c>
      <c r="D282" s="55" t="s">
        <v>1263</v>
      </c>
    </row>
    <row r="283" spans="1:4">
      <c r="A283" s="55">
        <v>282</v>
      </c>
      <c r="B283" s="55" t="s">
        <v>1264</v>
      </c>
      <c r="C283" s="55" t="s">
        <v>1266</v>
      </c>
      <c r="D283" s="55" t="s">
        <v>1267</v>
      </c>
    </row>
    <row r="284" spans="1:4">
      <c r="A284" s="55">
        <v>283</v>
      </c>
      <c r="B284" s="55" t="s">
        <v>1264</v>
      </c>
      <c r="C284" s="55" t="s">
        <v>1268</v>
      </c>
      <c r="D284" s="55" t="s">
        <v>1269</v>
      </c>
    </row>
    <row r="285" spans="1:4">
      <c r="A285" s="55">
        <v>284</v>
      </c>
      <c r="B285" s="55" t="s">
        <v>1264</v>
      </c>
      <c r="C285" s="55" t="s">
        <v>1270</v>
      </c>
      <c r="D285" s="55" t="s">
        <v>1271</v>
      </c>
    </row>
    <row r="286" spans="1:4">
      <c r="A286" s="55">
        <v>285</v>
      </c>
      <c r="B286" s="55" t="s">
        <v>1264</v>
      </c>
      <c r="C286" s="55" t="s">
        <v>906</v>
      </c>
      <c r="D286" s="55" t="s">
        <v>1272</v>
      </c>
    </row>
    <row r="287" spans="1:4">
      <c r="A287" s="55">
        <v>286</v>
      </c>
      <c r="B287" s="55" t="s">
        <v>1264</v>
      </c>
      <c r="C287" s="55" t="s">
        <v>1273</v>
      </c>
      <c r="D287" s="55" t="s">
        <v>1274</v>
      </c>
    </row>
    <row r="288" spans="1:4">
      <c r="A288" s="55">
        <v>287</v>
      </c>
      <c r="B288" s="55" t="s">
        <v>1264</v>
      </c>
      <c r="C288" s="55" t="s">
        <v>1275</v>
      </c>
      <c r="D288" s="55" t="s">
        <v>1276</v>
      </c>
    </row>
    <row r="289" spans="1:4">
      <c r="A289" s="55">
        <v>288</v>
      </c>
      <c r="B289" s="55" t="s">
        <v>1264</v>
      </c>
      <c r="C289" s="55" t="s">
        <v>1264</v>
      </c>
      <c r="D289" s="55" t="s">
        <v>1265</v>
      </c>
    </row>
    <row r="290" spans="1:4">
      <c r="A290" s="55">
        <v>289</v>
      </c>
      <c r="B290" s="55" t="s">
        <v>1264</v>
      </c>
      <c r="C290" s="55" t="s">
        <v>1277</v>
      </c>
      <c r="D290" s="55" t="s">
        <v>1278</v>
      </c>
    </row>
    <row r="291" spans="1:4">
      <c r="A291" s="55">
        <v>290</v>
      </c>
      <c r="B291" s="55" t="s">
        <v>1264</v>
      </c>
      <c r="C291" s="55" t="s">
        <v>912</v>
      </c>
      <c r="D291" s="55" t="s">
        <v>1279</v>
      </c>
    </row>
    <row r="292" spans="1:4">
      <c r="A292" s="55">
        <v>291</v>
      </c>
      <c r="B292" s="55" t="s">
        <v>1264</v>
      </c>
      <c r="C292" s="55" t="s">
        <v>1280</v>
      </c>
      <c r="D292" s="55" t="s">
        <v>1281</v>
      </c>
    </row>
    <row r="293" spans="1:4">
      <c r="A293" s="55">
        <v>292</v>
      </c>
      <c r="B293" s="55" t="s">
        <v>1282</v>
      </c>
      <c r="C293" s="55" t="s">
        <v>1284</v>
      </c>
      <c r="D293" s="55" t="s">
        <v>1285</v>
      </c>
    </row>
    <row r="294" spans="1:4">
      <c r="A294" s="55">
        <v>293</v>
      </c>
      <c r="B294" s="55" t="s">
        <v>1282</v>
      </c>
      <c r="C294" s="55" t="s">
        <v>1286</v>
      </c>
      <c r="D294" s="55" t="s">
        <v>1287</v>
      </c>
    </row>
    <row r="295" spans="1:4">
      <c r="A295" s="55">
        <v>294</v>
      </c>
      <c r="B295" s="55" t="s">
        <v>1282</v>
      </c>
      <c r="C295" s="55" t="s">
        <v>1288</v>
      </c>
      <c r="D295" s="55" t="s">
        <v>1289</v>
      </c>
    </row>
    <row r="296" spans="1:4">
      <c r="A296" s="55">
        <v>295</v>
      </c>
      <c r="B296" s="55" t="s">
        <v>1282</v>
      </c>
      <c r="C296" s="55" t="s">
        <v>1290</v>
      </c>
      <c r="D296" s="55" t="s">
        <v>1291</v>
      </c>
    </row>
    <row r="297" spans="1:4">
      <c r="A297" s="55">
        <v>296</v>
      </c>
      <c r="B297" s="55" t="s">
        <v>1282</v>
      </c>
      <c r="C297" s="55" t="s">
        <v>1292</v>
      </c>
      <c r="D297" s="55" t="s">
        <v>1293</v>
      </c>
    </row>
    <row r="298" spans="1:4">
      <c r="A298" s="55">
        <v>297</v>
      </c>
      <c r="B298" s="55" t="s">
        <v>1282</v>
      </c>
      <c r="C298" s="55" t="s">
        <v>1294</v>
      </c>
      <c r="D298" s="55" t="s">
        <v>1295</v>
      </c>
    </row>
    <row r="299" spans="1:4">
      <c r="A299" s="55">
        <v>298</v>
      </c>
      <c r="B299" s="55" t="s">
        <v>1282</v>
      </c>
      <c r="C299" s="55" t="s">
        <v>1296</v>
      </c>
      <c r="D299" s="55" t="s">
        <v>1297</v>
      </c>
    </row>
    <row r="300" spans="1:4">
      <c r="A300" s="55">
        <v>299</v>
      </c>
      <c r="B300" s="55" t="s">
        <v>1282</v>
      </c>
      <c r="C300" s="55" t="s">
        <v>1298</v>
      </c>
      <c r="D300" s="55" t="s">
        <v>1299</v>
      </c>
    </row>
    <row r="301" spans="1:4">
      <c r="A301" s="55">
        <v>300</v>
      </c>
      <c r="B301" s="55" t="s">
        <v>1282</v>
      </c>
      <c r="C301" s="55" t="s">
        <v>1300</v>
      </c>
      <c r="D301" s="55" t="s">
        <v>1301</v>
      </c>
    </row>
    <row r="302" spans="1:4">
      <c r="A302" s="55">
        <v>301</v>
      </c>
      <c r="B302" s="55" t="s">
        <v>1282</v>
      </c>
      <c r="C302" s="55" t="s">
        <v>805</v>
      </c>
      <c r="D302" s="55" t="s">
        <v>1302</v>
      </c>
    </row>
    <row r="303" spans="1:4">
      <c r="A303" s="55">
        <v>302</v>
      </c>
      <c r="B303" s="55" t="s">
        <v>1282</v>
      </c>
      <c r="C303" s="55" t="s">
        <v>1282</v>
      </c>
      <c r="D303" s="55" t="s">
        <v>1283</v>
      </c>
    </row>
    <row r="304" spans="1:4">
      <c r="A304" s="55">
        <v>303</v>
      </c>
      <c r="B304" s="55" t="s">
        <v>1282</v>
      </c>
      <c r="C304" s="55" t="s">
        <v>1303</v>
      </c>
      <c r="D304" s="55" t="s">
        <v>1304</v>
      </c>
    </row>
    <row r="305" spans="1:4">
      <c r="A305" s="55">
        <v>304</v>
      </c>
      <c r="B305" s="55" t="s">
        <v>1305</v>
      </c>
      <c r="C305" s="55" t="s">
        <v>1307</v>
      </c>
      <c r="D305" s="55" t="s">
        <v>1308</v>
      </c>
    </row>
    <row r="306" spans="1:4">
      <c r="A306" s="55">
        <v>305</v>
      </c>
      <c r="B306" s="55" t="s">
        <v>1305</v>
      </c>
      <c r="C306" s="55" t="s">
        <v>1309</v>
      </c>
      <c r="D306" s="55" t="s">
        <v>1310</v>
      </c>
    </row>
    <row r="307" spans="1:4">
      <c r="A307" s="55">
        <v>306</v>
      </c>
      <c r="B307" s="55" t="s">
        <v>1305</v>
      </c>
      <c r="C307" s="55" t="s">
        <v>1311</v>
      </c>
      <c r="D307" s="55" t="s">
        <v>1312</v>
      </c>
    </row>
    <row r="308" spans="1:4">
      <c r="A308" s="55">
        <v>307</v>
      </c>
      <c r="B308" s="55" t="s">
        <v>1305</v>
      </c>
      <c r="C308" s="55" t="s">
        <v>1313</v>
      </c>
      <c r="D308" s="55" t="s">
        <v>1314</v>
      </c>
    </row>
    <row r="309" spans="1:4">
      <c r="A309" s="55">
        <v>308</v>
      </c>
      <c r="B309" s="55" t="s">
        <v>1305</v>
      </c>
      <c r="C309" s="55" t="s">
        <v>1315</v>
      </c>
      <c r="D309" s="55" t="s">
        <v>1316</v>
      </c>
    </row>
    <row r="310" spans="1:4">
      <c r="A310" s="55">
        <v>309</v>
      </c>
      <c r="B310" s="55" t="s">
        <v>1305</v>
      </c>
      <c r="C310" s="55" t="s">
        <v>1317</v>
      </c>
      <c r="D310" s="55" t="s">
        <v>1318</v>
      </c>
    </row>
    <row r="311" spans="1:4">
      <c r="A311" s="55">
        <v>310</v>
      </c>
      <c r="B311" s="55" t="s">
        <v>1305</v>
      </c>
      <c r="C311" s="55" t="s">
        <v>1319</v>
      </c>
      <c r="D311" s="55" t="s">
        <v>1320</v>
      </c>
    </row>
    <row r="312" spans="1:4">
      <c r="A312" s="55">
        <v>311</v>
      </c>
      <c r="B312" s="55" t="s">
        <v>1305</v>
      </c>
      <c r="C312" s="55" t="s">
        <v>1321</v>
      </c>
      <c r="D312" s="55" t="s">
        <v>1322</v>
      </c>
    </row>
    <row r="313" spans="1:4">
      <c r="A313" s="55">
        <v>312</v>
      </c>
      <c r="B313" s="55" t="s">
        <v>1305</v>
      </c>
      <c r="C313" s="55" t="s">
        <v>1305</v>
      </c>
      <c r="D313" s="55" t="s">
        <v>1306</v>
      </c>
    </row>
    <row r="314" spans="1:4">
      <c r="A314" s="55">
        <v>313</v>
      </c>
      <c r="B314" s="55" t="s">
        <v>1305</v>
      </c>
      <c r="C314" s="55" t="s">
        <v>1323</v>
      </c>
      <c r="D314" s="55" t="s">
        <v>1324</v>
      </c>
    </row>
    <row r="315" spans="1:4">
      <c r="A315" s="55">
        <v>314</v>
      </c>
      <c r="B315" s="55" t="s">
        <v>1325</v>
      </c>
      <c r="C315" s="55" t="s">
        <v>1327</v>
      </c>
      <c r="D315" s="55" t="s">
        <v>1328</v>
      </c>
    </row>
    <row r="316" spans="1:4">
      <c r="A316" s="55">
        <v>315</v>
      </c>
      <c r="B316" s="55" t="s">
        <v>1325</v>
      </c>
      <c r="C316" s="55" t="s">
        <v>851</v>
      </c>
      <c r="D316" s="55" t="s">
        <v>1329</v>
      </c>
    </row>
    <row r="317" spans="1:4">
      <c r="A317" s="55">
        <v>316</v>
      </c>
      <c r="B317" s="55" t="s">
        <v>1325</v>
      </c>
      <c r="C317" s="55" t="s">
        <v>1330</v>
      </c>
      <c r="D317" s="55" t="s">
        <v>1331</v>
      </c>
    </row>
    <row r="318" spans="1:4">
      <c r="A318" s="55">
        <v>317</v>
      </c>
      <c r="B318" s="55" t="s">
        <v>1325</v>
      </c>
      <c r="C318" s="55" t="s">
        <v>1315</v>
      </c>
      <c r="D318" s="55" t="s">
        <v>1332</v>
      </c>
    </row>
    <row r="319" spans="1:4">
      <c r="A319" s="55">
        <v>318</v>
      </c>
      <c r="B319" s="55" t="s">
        <v>1325</v>
      </c>
      <c r="C319" s="55" t="s">
        <v>1333</v>
      </c>
      <c r="D319" s="55" t="s">
        <v>1334</v>
      </c>
    </row>
    <row r="320" spans="1:4">
      <c r="A320" s="55">
        <v>319</v>
      </c>
      <c r="B320" s="55" t="s">
        <v>1325</v>
      </c>
      <c r="C320" s="55" t="s">
        <v>1300</v>
      </c>
      <c r="D320" s="55" t="s">
        <v>1335</v>
      </c>
    </row>
    <row r="321" spans="1:4">
      <c r="A321" s="55">
        <v>320</v>
      </c>
      <c r="B321" s="55" t="s">
        <v>1325</v>
      </c>
      <c r="C321" s="55" t="s">
        <v>1336</v>
      </c>
      <c r="D321" s="55" t="s">
        <v>1337</v>
      </c>
    </row>
    <row r="322" spans="1:4">
      <c r="A322" s="55">
        <v>321</v>
      </c>
      <c r="B322" s="55" t="s">
        <v>1325</v>
      </c>
      <c r="C322" s="55" t="s">
        <v>1338</v>
      </c>
      <c r="D322" s="55" t="s">
        <v>1339</v>
      </c>
    </row>
    <row r="323" spans="1:4">
      <c r="A323" s="55">
        <v>322</v>
      </c>
      <c r="B323" s="55" t="s">
        <v>1325</v>
      </c>
      <c r="C323" s="55" t="s">
        <v>1325</v>
      </c>
      <c r="D323" s="55" t="s">
        <v>1326</v>
      </c>
    </row>
    <row r="324" spans="1:4">
      <c r="A324" s="55">
        <v>323</v>
      </c>
      <c r="B324" s="55" t="s">
        <v>1325</v>
      </c>
      <c r="C324" s="55" t="s">
        <v>1340</v>
      </c>
      <c r="D324" s="55" t="s">
        <v>1341</v>
      </c>
    </row>
    <row r="325" spans="1:4">
      <c r="A325" s="55">
        <v>324</v>
      </c>
      <c r="B325" s="55" t="s">
        <v>1342</v>
      </c>
      <c r="C325" s="55" t="s">
        <v>1344</v>
      </c>
      <c r="D325" s="55" t="s">
        <v>1345</v>
      </c>
    </row>
    <row r="326" spans="1:4">
      <c r="A326" s="55">
        <v>325</v>
      </c>
      <c r="B326" s="55" t="s">
        <v>1342</v>
      </c>
      <c r="C326" s="55" t="s">
        <v>721</v>
      </c>
      <c r="D326" s="55" t="s">
        <v>1346</v>
      </c>
    </row>
    <row r="327" spans="1:4">
      <c r="A327" s="55">
        <v>326</v>
      </c>
      <c r="B327" s="55" t="s">
        <v>1342</v>
      </c>
      <c r="C327" s="55" t="s">
        <v>1347</v>
      </c>
      <c r="D327" s="55" t="s">
        <v>1348</v>
      </c>
    </row>
    <row r="328" spans="1:4">
      <c r="A328" s="55">
        <v>327</v>
      </c>
      <c r="B328" s="55" t="s">
        <v>1342</v>
      </c>
      <c r="C328" s="55" t="s">
        <v>1349</v>
      </c>
      <c r="D328" s="55" t="s">
        <v>1350</v>
      </c>
    </row>
    <row r="329" spans="1:4">
      <c r="A329" s="55">
        <v>328</v>
      </c>
      <c r="B329" s="55" t="s">
        <v>1342</v>
      </c>
      <c r="C329" s="55" t="s">
        <v>1351</v>
      </c>
      <c r="D329" s="55" t="s">
        <v>1352</v>
      </c>
    </row>
    <row r="330" spans="1:4">
      <c r="A330" s="55">
        <v>329</v>
      </c>
      <c r="B330" s="55" t="s">
        <v>1342</v>
      </c>
      <c r="C330" s="55" t="s">
        <v>793</v>
      </c>
      <c r="D330" s="55" t="s">
        <v>1353</v>
      </c>
    </row>
    <row r="331" spans="1:4">
      <c r="A331" s="55">
        <v>330</v>
      </c>
      <c r="B331" s="55" t="s">
        <v>1342</v>
      </c>
      <c r="C331" s="55" t="s">
        <v>1354</v>
      </c>
      <c r="D331" s="55" t="s">
        <v>1355</v>
      </c>
    </row>
    <row r="332" spans="1:4">
      <c r="A332" s="55">
        <v>331</v>
      </c>
      <c r="B332" s="55" t="s">
        <v>1342</v>
      </c>
      <c r="C332" s="55" t="s">
        <v>1356</v>
      </c>
      <c r="D332" s="55" t="s">
        <v>1357</v>
      </c>
    </row>
    <row r="333" spans="1:4">
      <c r="A333" s="55">
        <v>332</v>
      </c>
      <c r="B333" s="55" t="s">
        <v>1342</v>
      </c>
      <c r="C333" s="55" t="s">
        <v>1358</v>
      </c>
      <c r="D333" s="55" t="s">
        <v>1359</v>
      </c>
    </row>
    <row r="334" spans="1:4">
      <c r="A334" s="55">
        <v>333</v>
      </c>
      <c r="B334" s="55" t="s">
        <v>1342</v>
      </c>
      <c r="C334" s="55" t="s">
        <v>1360</v>
      </c>
      <c r="D334" s="55" t="s">
        <v>1361</v>
      </c>
    </row>
    <row r="335" spans="1:4">
      <c r="A335" s="55">
        <v>334</v>
      </c>
      <c r="B335" s="55" t="s">
        <v>1342</v>
      </c>
      <c r="C335" s="55" t="s">
        <v>1362</v>
      </c>
      <c r="D335" s="55" t="s">
        <v>1363</v>
      </c>
    </row>
    <row r="336" spans="1:4">
      <c r="A336" s="55">
        <v>335</v>
      </c>
      <c r="B336" s="55" t="s">
        <v>1342</v>
      </c>
      <c r="C336" s="55" t="s">
        <v>801</v>
      </c>
      <c r="D336" s="55" t="s">
        <v>1364</v>
      </c>
    </row>
    <row r="337" spans="1:4">
      <c r="A337" s="55">
        <v>336</v>
      </c>
      <c r="B337" s="55" t="s">
        <v>1342</v>
      </c>
      <c r="C337" s="55" t="s">
        <v>1365</v>
      </c>
      <c r="D337" s="55" t="s">
        <v>1366</v>
      </c>
    </row>
    <row r="338" spans="1:4">
      <c r="A338" s="55">
        <v>337</v>
      </c>
      <c r="B338" s="55" t="s">
        <v>1342</v>
      </c>
      <c r="C338" s="55" t="s">
        <v>1367</v>
      </c>
      <c r="D338" s="55" t="s">
        <v>1368</v>
      </c>
    </row>
    <row r="339" spans="1:4">
      <c r="A339" s="55">
        <v>338</v>
      </c>
      <c r="B339" s="55" t="s">
        <v>1342</v>
      </c>
      <c r="C339" s="55" t="s">
        <v>1185</v>
      </c>
      <c r="D339" s="55" t="s">
        <v>1369</v>
      </c>
    </row>
    <row r="340" spans="1:4">
      <c r="A340" s="55">
        <v>339</v>
      </c>
      <c r="B340" s="55" t="s">
        <v>1342</v>
      </c>
      <c r="C340" s="55" t="s">
        <v>1370</v>
      </c>
      <c r="D340" s="55" t="s">
        <v>1371</v>
      </c>
    </row>
    <row r="341" spans="1:4">
      <c r="A341" s="55">
        <v>340</v>
      </c>
      <c r="B341" s="55" t="s">
        <v>1342</v>
      </c>
      <c r="C341" s="55" t="s">
        <v>1372</v>
      </c>
      <c r="D341" s="55" t="s">
        <v>1373</v>
      </c>
    </row>
    <row r="342" spans="1:4">
      <c r="A342" s="55">
        <v>341</v>
      </c>
      <c r="B342" s="55" t="s">
        <v>1342</v>
      </c>
      <c r="C342" s="55" t="s">
        <v>1374</v>
      </c>
      <c r="D342" s="55" t="s">
        <v>1375</v>
      </c>
    </row>
    <row r="343" spans="1:4">
      <c r="A343" s="55">
        <v>342</v>
      </c>
      <c r="B343" s="55" t="s">
        <v>1342</v>
      </c>
      <c r="C343" s="55" t="s">
        <v>1342</v>
      </c>
      <c r="D343" s="55" t="s">
        <v>1343</v>
      </c>
    </row>
    <row r="344" spans="1:4">
      <c r="A344" s="55">
        <v>343</v>
      </c>
      <c r="B344" s="55" t="s">
        <v>1376</v>
      </c>
      <c r="C344" s="55" t="s">
        <v>1376</v>
      </c>
      <c r="D344" s="55" t="s">
        <v>1377</v>
      </c>
    </row>
    <row r="345" spans="1:4">
      <c r="A345" s="55">
        <v>344</v>
      </c>
      <c r="B345" s="55" t="s">
        <v>1378</v>
      </c>
      <c r="C345" s="55" t="s">
        <v>1378</v>
      </c>
      <c r="D345" s="55" t="s">
        <v>1379</v>
      </c>
    </row>
    <row r="346" spans="1:4">
      <c r="A346" s="55">
        <v>345</v>
      </c>
      <c r="B346" s="55" t="s">
        <v>1380</v>
      </c>
      <c r="C346" s="55" t="s">
        <v>1380</v>
      </c>
      <c r="D346" s="55" t="s">
        <v>1381</v>
      </c>
    </row>
    <row r="347" spans="1:4">
      <c r="A347" s="55">
        <v>346</v>
      </c>
      <c r="B347" s="55" t="s">
        <v>1382</v>
      </c>
      <c r="C347" s="55" t="s">
        <v>1382</v>
      </c>
      <c r="D347" s="55" t="s">
        <v>1383</v>
      </c>
    </row>
    <row r="348" spans="1:4">
      <c r="A348" s="55">
        <v>347</v>
      </c>
      <c r="B348" s="55" t="s">
        <v>1384</v>
      </c>
      <c r="C348" s="55" t="s">
        <v>1384</v>
      </c>
      <c r="D348" s="55" t="s">
        <v>1385</v>
      </c>
    </row>
  </sheetData>
  <dataConsolidate leftLabels="1"/>
  <phoneticPr fontId="10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5"/>
  <sheetViews>
    <sheetView showGridLines="0" zoomScaleNormal="100" workbookViewId="0"/>
  </sheetViews>
  <sheetFormatPr defaultRowHeight="11.25"/>
  <sheetData>
    <row r="3" spans="2:2">
      <c r="B3" t="s">
        <v>1394</v>
      </c>
    </row>
    <row r="4" spans="2:2">
      <c r="B4" t="s">
        <v>1395</v>
      </c>
    </row>
    <row r="5" spans="2:2">
      <c r="B5" t="s">
        <v>1396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1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6"/>
    <col min="2" max="2" width="66.7109375" style="146" bestFit="1" customWidth="1"/>
    <col min="3" max="16384" width="9.140625" style="146"/>
  </cols>
  <sheetData>
    <row r="1" spans="1:3">
      <c r="A1" s="146" t="s">
        <v>97</v>
      </c>
      <c r="B1" s="146" t="s">
        <v>98</v>
      </c>
      <c r="C1" s="146" t="s">
        <v>99</v>
      </c>
    </row>
    <row r="2" spans="1:3">
      <c r="A2" s="146">
        <v>4189678</v>
      </c>
      <c r="B2" s="146" t="s">
        <v>384</v>
      </c>
      <c r="C2" s="146" t="s">
        <v>153</v>
      </c>
    </row>
    <row r="3" spans="1:3">
      <c r="A3" s="146">
        <v>4190415</v>
      </c>
      <c r="B3" s="146" t="s">
        <v>385</v>
      </c>
      <c r="C3" s="14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  <vt:lpstr>Проверка</vt:lpstr>
      <vt:lpstr>activity</vt:lpstr>
      <vt:lpstr>availability_price</vt:lpstr>
      <vt:lpstr>checkCell_List09</vt:lpstr>
      <vt:lpstr>checkCell_List11</vt:lpstr>
      <vt:lpstr>checkDEfCell_List09</vt:lpstr>
      <vt:lpstr>chkGetUpdatesValue</vt:lpstr>
      <vt:lpstr>chkNoUpdatesValue</vt:lpstr>
      <vt:lpstr>code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pDel_Comm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pIns_Comm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cp:lastModifiedBy>Sony</cp:lastModifiedBy>
  <cp:lastPrinted>2021-02-16T13:45:21Z</cp:lastPrinted>
  <dcterms:created xsi:type="dcterms:W3CDTF">2014-08-18T08:57:48Z</dcterms:created>
  <dcterms:modified xsi:type="dcterms:W3CDTF">2021-07-13T17:06:29Z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